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Z:\ZAKUPKI\выполнение РАБОТ\2026 год\10-27-2026г.-Технопарк\прикрепленные документы\"/>
    </mc:Choice>
  </mc:AlternateContent>
  <xr:revisionPtr revIDLastSave="0" documentId="13_ncr:1_{8038AD57-6103-4633-A466-461A8EB2B775}" xr6:coauthVersionLast="45" xr6:coauthVersionMax="45" xr10:uidLastSave="{00000000-0000-0000-0000-000000000000}"/>
  <bookViews>
    <workbookView xWindow="2730" yWindow="270" windowWidth="20340" windowHeight="15330" xr2:uid="{00000000-000D-0000-FFFF-FFFF00000000}"/>
  </bookViews>
  <sheets>
    <sheet name="M_1_5" sheetId="1" r:id="rId1"/>
    <sheet name="M_6_14" sheetId="2" r:id="rId2"/>
  </sheets>
  <definedNames>
    <definedName name="_xlnm.Print_Titles" localSheetId="0">M_1_5!$8:$12</definedName>
    <definedName name="_xlnm.Print_Area" localSheetId="0">M_1_5!$A$1:$P$514</definedName>
    <definedName name="_xlnm.Print_Area" localSheetId="1">M_6_14!$A$1:$P$520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Q289" i="1" l="1"/>
  <c r="Q286" i="1"/>
  <c r="Q283" i="1"/>
  <c r="Q281" i="1"/>
  <c r="Q278" i="1"/>
  <c r="Q276" i="1"/>
  <c r="Q274" i="1"/>
  <c r="Q272" i="1"/>
  <c r="Q270" i="1"/>
  <c r="Q268" i="1" s="1"/>
  <c r="P266" i="1"/>
  <c r="P263" i="1"/>
  <c r="P260" i="1"/>
  <c r="P257" i="1"/>
  <c r="P255" i="1" s="1"/>
  <c r="P318" i="1"/>
  <c r="P316" i="1" s="1"/>
  <c r="R340" i="1"/>
  <c r="R337" i="1"/>
  <c r="R334" i="1"/>
  <c r="R331" i="1"/>
  <c r="R328" i="1"/>
  <c r="R326" i="1"/>
  <c r="R324" i="1"/>
  <c r="R322" i="1"/>
  <c r="R320" i="1" s="1"/>
  <c r="R361" i="1"/>
  <c r="R359" i="1" s="1"/>
  <c r="S356" i="1"/>
  <c r="S353" i="1"/>
  <c r="S350" i="1"/>
  <c r="S347" i="1"/>
  <c r="S344" i="1"/>
  <c r="S342" i="1" s="1"/>
  <c r="Q61" i="1"/>
  <c r="Q55" i="1"/>
  <c r="Q52" i="1"/>
  <c r="Q49" i="1"/>
  <c r="Q26" i="1" s="1"/>
  <c r="Q253" i="1"/>
  <c r="Q251" i="1"/>
  <c r="Q248" i="1"/>
  <c r="Q245" i="1"/>
  <c r="Q243" i="1"/>
  <c r="Q240" i="1"/>
  <c r="Q237" i="1"/>
  <c r="Q235" i="1"/>
  <c r="Q233" i="1"/>
  <c r="Q238" i="1"/>
  <c r="Q239" i="1"/>
  <c r="Q241" i="1"/>
  <c r="Q242" i="1"/>
  <c r="Q244" i="1"/>
  <c r="Q246" i="1"/>
  <c r="Q247" i="1"/>
  <c r="Q249" i="1"/>
  <c r="Q250" i="1"/>
  <c r="Q252" i="1"/>
  <c r="Q254" i="1"/>
  <c r="Q232" i="1"/>
  <c r="Q230" i="1" s="1"/>
  <c r="Q138" i="1"/>
  <c r="Q136" i="1" s="1"/>
  <c r="G15" i="1"/>
  <c r="H15" i="1"/>
  <c r="H26" i="1"/>
  <c r="P15" i="1" l="1"/>
  <c r="AB16" i="1"/>
  <c r="AB18" i="1"/>
  <c r="AB21" i="1"/>
  <c r="AB15" i="1"/>
  <c r="G14" i="1"/>
  <c r="H14" i="1"/>
  <c r="F358" i="1"/>
  <c r="F359" i="1"/>
  <c r="F15" i="1"/>
  <c r="F14" i="1" s="1"/>
  <c r="F26" i="1"/>
  <c r="H230" i="1"/>
  <c r="F230" i="1"/>
  <c r="H255" i="1"/>
  <c r="F255" i="1"/>
  <c r="H268" i="1"/>
  <c r="F268" i="1"/>
  <c r="H320" i="1"/>
  <c r="F320" i="1"/>
  <c r="F342" i="1"/>
  <c r="H342" i="1"/>
  <c r="H358" i="1"/>
  <c r="H359" i="1"/>
  <c r="P17" i="1" l="1"/>
  <c r="Q234" i="1"/>
  <c r="F509" i="1"/>
  <c r="F511" i="1" s="1"/>
  <c r="P26" i="1"/>
  <c r="AB17" i="1"/>
  <c r="AB23" i="1"/>
  <c r="AB20" i="1"/>
  <c r="AB19" i="1" l="1"/>
  <c r="Q236" i="1"/>
  <c r="AB22" i="1"/>
  <c r="AB25" i="1"/>
  <c r="AB27" i="1" l="1"/>
  <c r="AB24" i="1"/>
  <c r="AB26" i="1" l="1"/>
  <c r="AB29" i="1"/>
  <c r="AB31" i="1" l="1"/>
  <c r="AB28" i="1"/>
  <c r="AB30" i="1" l="1"/>
  <c r="AB33" i="1"/>
  <c r="AB35" i="1" l="1"/>
  <c r="AB32" i="1"/>
  <c r="AB34" i="1" l="1"/>
  <c r="AB37" i="1"/>
  <c r="AB39" i="1" l="1"/>
  <c r="AB36" i="1"/>
  <c r="AB41" i="1" l="1"/>
  <c r="AB38" i="1"/>
  <c r="AB40" i="1" l="1"/>
  <c r="AB43" i="1"/>
  <c r="AB45" i="1" l="1"/>
  <c r="AB42" i="1"/>
  <c r="AB44" i="1" l="1"/>
  <c r="AB47" i="1"/>
  <c r="AB49" i="1" l="1"/>
  <c r="AB46" i="1"/>
  <c r="AB48" i="1" l="1"/>
  <c r="AB51" i="1"/>
  <c r="AB53" i="1" l="1"/>
  <c r="AB50" i="1"/>
  <c r="AB52" i="1" l="1"/>
  <c r="AB55" i="1"/>
  <c r="AB57" i="1" l="1"/>
  <c r="AB54" i="1"/>
  <c r="AB56" i="1" l="1"/>
  <c r="AB59" i="1"/>
  <c r="AB61" i="1" l="1"/>
  <c r="AB58" i="1"/>
  <c r="AB60" i="1" l="1"/>
  <c r="AB63" i="1"/>
  <c r="AB65" i="1" l="1"/>
  <c r="AB62" i="1"/>
  <c r="AB64" i="1" l="1"/>
  <c r="AB67" i="1"/>
  <c r="AB69" i="1" l="1"/>
  <c r="AB66" i="1"/>
  <c r="AB68" i="1" l="1"/>
  <c r="AB71" i="1"/>
  <c r="AB73" i="1" l="1"/>
  <c r="AB70" i="1"/>
  <c r="AB72" i="1" l="1"/>
  <c r="AB75" i="1"/>
  <c r="AB77" i="1" l="1"/>
  <c r="AB74" i="1"/>
  <c r="AB76" i="1" l="1"/>
  <c r="AB79" i="1"/>
  <c r="AB81" i="1" l="1"/>
  <c r="AB78" i="1"/>
  <c r="AB80" i="1" l="1"/>
  <c r="AB83" i="1"/>
  <c r="AB85" i="1" l="1"/>
  <c r="AB82" i="1"/>
  <c r="AB84" i="1" l="1"/>
  <c r="AB87" i="1"/>
  <c r="AB89" i="1" l="1"/>
  <c r="AB86" i="1"/>
  <c r="AB88" i="1" l="1"/>
  <c r="AB91" i="1"/>
  <c r="AB93" i="1" l="1"/>
  <c r="AB90" i="1"/>
  <c r="AB92" i="1" l="1"/>
  <c r="AB95" i="1"/>
  <c r="AB97" i="1" l="1"/>
  <c r="AB94" i="1"/>
  <c r="AB96" i="1" l="1"/>
  <c r="AB99" i="1"/>
  <c r="AB101" i="1" l="1"/>
  <c r="AB98" i="1"/>
  <c r="AB100" i="1" l="1"/>
  <c r="AB103" i="1"/>
  <c r="AB105" i="1" l="1"/>
  <c r="AB102" i="1"/>
  <c r="AB104" i="1" l="1"/>
  <c r="AB107" i="1"/>
  <c r="AB109" i="1" l="1"/>
  <c r="AB106" i="1"/>
  <c r="AB111" i="1" l="1"/>
  <c r="AB108" i="1"/>
  <c r="AB113" i="1" l="1"/>
  <c r="AB110" i="1"/>
  <c r="AB112" i="1" l="1"/>
  <c r="AB115" i="1"/>
  <c r="AB117" i="1" l="1"/>
  <c r="AB114" i="1"/>
  <c r="AB116" i="1" l="1"/>
  <c r="AB119" i="1"/>
  <c r="AB121" i="1" l="1"/>
  <c r="AB118" i="1"/>
  <c r="AB120" i="1" l="1"/>
  <c r="AB123" i="1"/>
  <c r="AB122" i="1" l="1"/>
  <c r="AB125" i="1"/>
  <c r="AB127" i="1" l="1"/>
  <c r="AB124" i="1"/>
  <c r="AB129" i="1" l="1"/>
  <c r="AB126" i="1"/>
  <c r="AB128" i="1" l="1"/>
  <c r="AB131" i="1"/>
  <c r="AB133" i="1" l="1"/>
  <c r="AB130" i="1"/>
  <c r="AB132" i="1" l="1"/>
  <c r="AB135" i="1"/>
  <c r="AB137" i="1" l="1"/>
  <c r="AB134" i="1"/>
  <c r="AB136" i="1" l="1"/>
  <c r="AB139" i="1"/>
  <c r="AB141" i="1" l="1"/>
  <c r="AB138" i="1"/>
  <c r="AB140" i="1" l="1"/>
  <c r="AB143" i="1"/>
  <c r="AB145" i="1" l="1"/>
  <c r="AB142" i="1"/>
  <c r="AB144" i="1" l="1"/>
  <c r="AB147" i="1"/>
  <c r="AB149" i="1" l="1"/>
  <c r="AB146" i="1"/>
  <c r="AB148" i="1" l="1"/>
  <c r="AB151" i="1"/>
  <c r="AB153" i="1" l="1"/>
  <c r="AB150" i="1"/>
  <c r="AB152" i="1" l="1"/>
  <c r="AB155" i="1"/>
  <c r="AB157" i="1" l="1"/>
  <c r="AB154" i="1"/>
  <c r="AB156" i="1" l="1"/>
  <c r="AB159" i="1"/>
  <c r="AB161" i="1" l="1"/>
  <c r="AB158" i="1"/>
  <c r="AB160" i="1" l="1"/>
  <c r="AB163" i="1"/>
  <c r="AB165" i="1" l="1"/>
  <c r="AB162" i="1"/>
  <c r="AB164" i="1" l="1"/>
  <c r="AB167" i="1"/>
  <c r="AB169" i="1" l="1"/>
  <c r="AB166" i="1"/>
  <c r="AB168" i="1" l="1"/>
  <c r="AB171" i="1"/>
  <c r="AB173" i="1" l="1"/>
  <c r="AB170" i="1"/>
  <c r="AB172" i="1" l="1"/>
  <c r="AB175" i="1"/>
  <c r="AB177" i="1" l="1"/>
  <c r="AB174" i="1"/>
  <c r="AB179" i="1" l="1"/>
  <c r="AB176" i="1"/>
  <c r="AB178" i="1" l="1"/>
  <c r="AB181" i="1"/>
  <c r="AB180" i="1" l="1"/>
  <c r="AB183" i="1"/>
  <c r="AB185" i="1" l="1"/>
  <c r="AB182" i="1"/>
  <c r="AB184" i="1" l="1"/>
  <c r="AB187" i="1"/>
  <c r="AB189" i="1" l="1"/>
  <c r="AB186" i="1"/>
  <c r="AB188" i="1" l="1"/>
  <c r="AB191" i="1"/>
  <c r="AB193" i="1" l="1"/>
  <c r="AB190" i="1"/>
  <c r="AB192" i="1" l="1"/>
  <c r="AB195" i="1"/>
  <c r="AB194" i="1" l="1"/>
  <c r="AB197" i="1"/>
  <c r="AB196" i="1" l="1"/>
  <c r="AB199" i="1"/>
  <c r="AB201" i="1" l="1"/>
  <c r="AB198" i="1"/>
  <c r="AB200" i="1" l="1"/>
  <c r="AB203" i="1"/>
  <c r="AB205" i="1" l="1"/>
  <c r="AB202" i="1"/>
  <c r="AB204" i="1" l="1"/>
  <c r="AB207" i="1"/>
  <c r="AB206" i="1" l="1"/>
  <c r="AB209" i="1"/>
  <c r="AB211" i="1" l="1"/>
  <c r="AB208" i="1"/>
  <c r="AB210" i="1" l="1"/>
  <c r="AB213" i="1"/>
  <c r="AB215" i="1" l="1"/>
  <c r="AB212" i="1"/>
  <c r="AB214" i="1" l="1"/>
  <c r="AB217" i="1"/>
  <c r="AB219" i="1" l="1"/>
  <c r="AB216" i="1"/>
  <c r="AB218" i="1" l="1"/>
  <c r="AB221" i="1"/>
  <c r="AB223" i="1" l="1"/>
  <c r="AB220" i="1"/>
  <c r="AB222" i="1" l="1"/>
  <c r="AB225" i="1"/>
  <c r="AB227" i="1" l="1"/>
  <c r="AB224" i="1"/>
  <c r="AB229" i="1" l="1"/>
  <c r="AB226" i="1"/>
  <c r="AB228" i="1" l="1"/>
  <c r="AB231" i="1"/>
  <c r="AB230" i="1" l="1"/>
  <c r="AB233" i="1"/>
  <c r="AB235" i="1" l="1"/>
  <c r="AB232" i="1"/>
  <c r="AB234" i="1" l="1"/>
  <c r="AB237" i="1"/>
  <c r="AB236" i="1" l="1"/>
  <c r="AB239" i="1"/>
  <c r="AB241" i="1" l="1"/>
  <c r="AB238" i="1"/>
  <c r="AB240" i="1" l="1"/>
  <c r="AB243" i="1"/>
  <c r="AB245" i="1" l="1"/>
  <c r="AB242" i="1"/>
  <c r="AB244" i="1" l="1"/>
  <c r="AB247" i="1"/>
  <c r="AB249" i="1" l="1"/>
  <c r="AB246" i="1"/>
  <c r="AB248" i="1" l="1"/>
  <c r="AB251" i="1"/>
  <c r="AB253" i="1" l="1"/>
  <c r="AB250" i="1"/>
  <c r="AB252" i="1" l="1"/>
  <c r="AB255" i="1"/>
  <c r="AB254" i="1" l="1"/>
  <c r="AB257" i="1"/>
  <c r="AB259" i="1" l="1"/>
  <c r="AB256" i="1"/>
  <c r="AB258" i="1" l="1"/>
  <c r="AB261" i="1"/>
  <c r="AB263" i="1" l="1"/>
  <c r="AB260" i="1"/>
  <c r="AB262" i="1" l="1"/>
  <c r="AB265" i="1"/>
  <c r="AB264" i="1" l="1"/>
  <c r="AB267" i="1"/>
  <c r="AB269" i="1" l="1"/>
  <c r="AB266" i="1"/>
  <c r="AB268" i="1" l="1"/>
  <c r="AB271" i="1"/>
  <c r="AB273" i="1" l="1"/>
  <c r="AB270" i="1"/>
  <c r="AB272" i="1" l="1"/>
  <c r="AB275" i="1"/>
  <c r="AB277" i="1" l="1"/>
  <c r="AB274" i="1"/>
  <c r="AB276" i="1" l="1"/>
  <c r="AB279" i="1"/>
  <c r="AB281" i="1" l="1"/>
  <c r="AB278" i="1"/>
  <c r="AB280" i="1" l="1"/>
  <c r="AB283" i="1"/>
  <c r="AB285" i="1" l="1"/>
  <c r="AB282" i="1"/>
  <c r="AB284" i="1" l="1"/>
  <c r="AB287" i="1"/>
  <c r="AB289" i="1" l="1"/>
  <c r="AB286" i="1"/>
  <c r="AB288" i="1" l="1"/>
  <c r="AB291" i="1"/>
  <c r="AB293" i="1" l="1"/>
  <c r="AB290" i="1"/>
  <c r="AB292" i="1" l="1"/>
  <c r="AB295" i="1"/>
  <c r="AB297" i="1" l="1"/>
  <c r="AB294" i="1"/>
  <c r="AB299" i="1" l="1"/>
  <c r="AB296" i="1"/>
  <c r="AB298" i="1" l="1"/>
  <c r="AB301" i="1"/>
  <c r="AB303" i="1" l="1"/>
  <c r="AB300" i="1"/>
  <c r="AB305" i="1" l="1"/>
  <c r="AB302" i="1"/>
  <c r="AB304" i="1" l="1"/>
  <c r="AB307" i="1"/>
  <c r="AB309" i="1" l="1"/>
  <c r="AB306" i="1"/>
  <c r="AB308" i="1" l="1"/>
  <c r="AB311" i="1"/>
  <c r="AB313" i="1" l="1"/>
  <c r="AB310" i="1"/>
  <c r="AB312" i="1" l="1"/>
  <c r="AB315" i="1"/>
  <c r="AB317" i="1" l="1"/>
  <c r="AB314" i="1"/>
  <c r="AB316" i="1" l="1"/>
  <c r="AB319" i="1"/>
  <c r="AB321" i="1" l="1"/>
  <c r="AB318" i="1"/>
  <c r="AB320" i="1" l="1"/>
  <c r="AB323" i="1"/>
  <c r="AB325" i="1" l="1"/>
  <c r="AB322" i="1"/>
  <c r="AB327" i="1" l="1"/>
  <c r="AB324" i="1"/>
  <c r="AB326" i="1" l="1"/>
  <c r="AB329" i="1"/>
  <c r="AB331" i="1" l="1"/>
  <c r="AB328" i="1"/>
  <c r="AB330" i="1" l="1"/>
  <c r="AB333" i="1"/>
  <c r="AB335" i="1" l="1"/>
  <c r="AB332" i="1"/>
  <c r="AB334" i="1" l="1"/>
  <c r="AB337" i="1"/>
  <c r="AB339" i="1" l="1"/>
  <c r="AB336" i="1"/>
  <c r="AB338" i="1" l="1"/>
  <c r="AB341" i="1"/>
  <c r="AB340" i="1" l="1"/>
  <c r="AB343" i="1"/>
  <c r="AB345" i="1" l="1"/>
  <c r="AB342" i="1"/>
  <c r="AB344" i="1" l="1"/>
  <c r="AB347" i="1"/>
  <c r="AB349" i="1" l="1"/>
  <c r="AB346" i="1"/>
  <c r="AB348" i="1" l="1"/>
  <c r="AB351" i="1"/>
  <c r="AB353" i="1" l="1"/>
  <c r="AB350" i="1"/>
  <c r="AB352" i="1" l="1"/>
  <c r="AB355" i="1"/>
  <c r="AB357" i="1" l="1"/>
  <c r="AB354" i="1"/>
  <c r="AB356" i="1" l="1"/>
  <c r="AB359" i="1"/>
  <c r="AB358" i="1" l="1"/>
  <c r="AB361" i="1"/>
  <c r="AB360" i="1" l="1"/>
  <c r="AB362" i="1"/>
</calcChain>
</file>

<file path=xl/sharedStrings.xml><?xml version="1.0" encoding="utf-8"?>
<sst xmlns="http://schemas.openxmlformats.org/spreadsheetml/2006/main" count="2644" uniqueCount="775">
  <si>
    <t>Приложение</t>
  </si>
  <si>
    <t>к договору строительного подряда от 14.10.2026 №</t>
  </si>
  <si>
    <t>График поставки оборудования на объект</t>
  </si>
  <si>
    <t>Объект</t>
  </si>
  <si>
    <t>221.25. РЕКОНСТРУКЦИЯ ЗДАНИЯ, РАСПОЛОЖЕННОГО В Г.НОВОПОЛОЦКЕ ПО УЛ. МОЛОДЕЖНАЯ, 166В</t>
  </si>
  <si>
    <t>№</t>
  </si>
  <si>
    <t>Обоснование</t>
  </si>
  <si>
    <t>Наименование</t>
  </si>
  <si>
    <t>Ед.изм.</t>
  </si>
  <si>
    <t>Сметная стоимость</t>
  </si>
  <si>
    <t>% НДС</t>
  </si>
  <si>
    <t>Стоимость на дату начала
стр-ва  ОКТЯБРЬ 2026</t>
  </si>
  <si>
    <t>Стоимость, рублей/ объем</t>
  </si>
  <si>
    <t>Всего</t>
  </si>
  <si>
    <t>в том числе по месяцам</t>
  </si>
  <si>
    <t>ОКТЯБРЬ 2026</t>
  </si>
  <si>
    <t>НОЯБРЬ 2026</t>
  </si>
  <si>
    <t>ДЕКАБРЬ 2026</t>
  </si>
  <si>
    <t>ЯHВАРЬ 2027</t>
  </si>
  <si>
    <t>ФЕВРАЛЬ 2027</t>
  </si>
  <si>
    <t>Кол-во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</si>
  <si>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</si>
  <si>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</si>
  <si>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</si>
  <si>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</si>
  <si>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</si>
  <si>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</si>
  <si>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</si>
  <si>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</si>
  <si>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</si>
  <si>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</si>
  <si>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</si>
  <si>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</si>
  <si>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</si>
  <si>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</si>
  <si>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Прогнозные индексы</t>
  </si>
  <si>
    <t>Объект 1</t>
  </si>
  <si>
    <t>РЕКОНСТРУКЦИЯ ЗДАНИЯ</t>
  </si>
  <si>
    <t>смета 1.103.</t>
  </si>
  <si>
    <t>ОБЩЕСТРОИТЕЛЬНЫЕ РАБОТЫ НА ОТДЕЛОЧНЫЕ РАБОТЫ (ИЗМ.1 ПО ЗАМЕЧАНИЯМ ЭКСПЕРТИЗЫ) / ВЗАМЕН СМЕТЫ НА СУММУ 1953,129 ТЫС. РУБ.</t>
  </si>
  <si>
    <t>Ж2-30-50-10</t>
  </si>
  <si>
    <t>ВОРОТА</t>
  </si>
  <si>
    <t>1.103.67</t>
  </si>
  <si>
    <t>С201-25710-Я</t>
  </si>
  <si>
    <t>ВОРОТА ПОДЪЕМНЫЕ ВЕРТИКАЛЬНЫЕ ТЕЛЕСКОПИЧЕСКИЕ МЕХАНИЗИРОВАННЫЕ С ЭЛЕКТРОПРИВОДОМ ПВТ-Э-Г-КЛ-3500Х4000 (С УЧЕТОМ ДОСТАВКИ)</t>
  </si>
  <si>
    <t>ШТ.</t>
  </si>
  <si>
    <t/>
  </si>
  <si>
    <t>Ж2-90-90</t>
  </si>
  <si>
    <t>ПРИМ. (В) / АС-51. ОПОВЕЩАТЕЛЬ СВЕТОЗВУКОВОЙ НАРУЖНОЙ УСТАНОВКИ</t>
  </si>
  <si>
    <t>1.103.1023</t>
  </si>
  <si>
    <t>С552-РИ</t>
  </si>
  <si>
    <t>РЕЧЕВОЙ ЗВУКОВОЙ ЭЛЕКТРОННЫЙ ИНФОРМАТОР С ДИСТАНЦИОННЫМ УПРАВЛЕНИЕМ. ИСПОЛНЕНИЕ ТИПА "Б" - 220В</t>
  </si>
  <si>
    <t>65</t>
  </si>
  <si>
    <t>смета 1.107.</t>
  </si>
  <si>
    <t>ЛИФТ ПАССАЖИРСКИЙ НА 4 ОСТАНОВКИ ГРУЗОПОДЪЕМНОСТЬЮ 630КГ, V=1М/С</t>
  </si>
  <si>
    <t>Ж2-90</t>
  </si>
  <si>
    <t>ЛИФТ</t>
  </si>
  <si>
    <t>1.107.7</t>
  </si>
  <si>
    <t>204-1005-Л</t>
  </si>
  <si>
    <t>ЛИФТ ПАССАЖИРСКИЙ, ГРУЗОПОДЪЕМНОСТЬ 630 КГ, СКОРОСТЬ ДВИЖЕНИЯ КАБИНЫ 1 М/С, КОЛИЧЕСТВО ОСТАНОВОК 4 ШТ</t>
  </si>
  <si>
    <t>ШТ</t>
  </si>
  <si>
    <t>смета 1.110.</t>
  </si>
  <si>
    <t>ТЕХНОЛОГИЧЕСКОЕ ОБОРУДОВАНИ МОНТИРУЕМОЕ, ВЗАМЕН СМЕТЫ НА СУММУ 436,807 ТЫС.РУБ. (ИЗМ.1 ПО ЗАМЕЧАНИЯМ ЭКСПЕРТИЗЫ)</t>
  </si>
  <si>
    <t>Ж3-50-10</t>
  </si>
  <si>
    <t>УСТАНОВКА ВАКУУМНОГО НАПЫЛЕНИЯ МАССОЙ 2,8 Т</t>
  </si>
  <si>
    <t>1.110.11</t>
  </si>
  <si>
    <t>С100-3</t>
  </si>
  <si>
    <t>ИОННО-ЛУЧЕВАЯ ВАКУУМНАЯ УСТАНОВКА; Г.Р. ДО 10М2. Э ЗФ, 380В, 20КВТ. В СОСТАВЕФ: МОНОБЛОК ОТКАЧКИ ПОСТА, НАСОС ВАКУУМНЫЙ АВР-50, СТОЙКА УПРАВЛЕНИЯ, КОМПРЕССОР</t>
  </si>
  <si>
    <t>АППАРАТУРА НАПОЛЬНАЯ, МАССА ДО 2 Т / 2,2 Т</t>
  </si>
  <si>
    <t>1.110.18</t>
  </si>
  <si>
    <t>С100-6.2</t>
  </si>
  <si>
    <t>МАШИНА ИСПЫТАТЕЛЬНАЯ УНИВЕРСАЛЬНАЯ. Г.Р.1070Х750Х2400ММ. Э 1Ф, 220В, 4,0КВТ</t>
  </si>
  <si>
    <t>АППАРАТУРА НАПОЛЬНАЯ, МАССА ДО 0,2 Т / 0,12 Т</t>
  </si>
  <si>
    <t>1.110.20</t>
  </si>
  <si>
    <t>С100-6.3</t>
  </si>
  <si>
    <t>МАШИНА ИСПЫТАТЕЛЬНАЯ УНИВЕРСАЛЬНАЯ. Г.Р.425Х400Х1315ММ. Э 1Ф, 220В, 1,0КВТ</t>
  </si>
  <si>
    <t>АППАРАТУРА НАПОЛЬНАЯ, МАССА ДО 0,2 Т / 0,146 Т</t>
  </si>
  <si>
    <t>1.110.22</t>
  </si>
  <si>
    <t>С100-8</t>
  </si>
  <si>
    <t>МАШИНА СТАЦИОНАРНАЯ ДЛЯ КОНТАКТНОЙ ТОЧЕЧНОЙ СВАРКИ; Г.Р.690Х395Х1414ММ. Э 3Ф, 380В, 25-55КВА. В КОМПЛЕКТЕ: РУЧНЫЕ КЛЕЩИ, БЛОК ОХЛАЖДЕНИЯ, ОХЛОЖДАЮЩАЯ ЖИДКОСТЬ (20Л) , КОМПЛЕКТ ПЛЕЧ (700ММ), КОМПЛЕКТ ЭЛЕКТРОДОВ (10ШТ), ПЕДАЛЬ УПРАВЛЕНИЯ, СЕТЕВОЙ ПИТАЮЩИЙ</t>
  </si>
  <si>
    <t>КОМПЛЕКТ</t>
  </si>
  <si>
    <t>СУШИЛЬНЫЕ И МУФЕЛЬНЫЕ ПЕЧИ:</t>
  </si>
  <si>
    <t>1.110.25</t>
  </si>
  <si>
    <t>С100-13.1</t>
  </si>
  <si>
    <t>АВТОМАТИЧЕСКАЯ ПРЕЦИЗИОННАЯ ВАКУУМНАЯ СУШИЛЬНАЯ ПЕЧЬ Г.Р. 770Х795Х1606ММ, Э 1Ф, 220В, 2,9КВТ</t>
  </si>
  <si>
    <t>МУФЕЛЬНАЯ ПЕЧЬ 9КВТ</t>
  </si>
  <si>
    <t>1.110.27</t>
  </si>
  <si>
    <t>С100-13.2</t>
  </si>
  <si>
    <t>МУФЕЛЬНАЯ ПЕЧЬ Г.Р. 750Х815Х1100ММ Э 3Ф, 380В, 9,0КВТ</t>
  </si>
  <si>
    <t>ГРУЗОПОДЪЁМНОЕ ОБОРУДОВАНИЕ</t>
  </si>
  <si>
    <t>1.110.30</t>
  </si>
  <si>
    <t>С100-36</t>
  </si>
  <si>
    <t>ТАЛЬ ЭЛЕКТРИЧЕСКАЯ КАНАТНАЯ, УМЕНЬШЕННОЙ СТРОИТЕЛЬНОЙ ВЫСОТЫ. ГРУЗОПОДЪЁМНОСТЬ - 3,2Т. ВЫСОТА ПОДЪЁМА - ДО 5М. ШИРИНА МОНОРЕЛЬСА 130ММ. ДЛИНА МОНОРЕЛЬСА: 15,6М, 16,3М. СКОРОСТЬ ПОДЪЁМА 3,2/0,45М/МИН. СКОРОСТЬ ПЕРЕДВИЖЕНИЯ 20/5 М/МИН. ГЮР.1031Х1011Х520ММ.</t>
  </si>
  <si>
    <t>ВЕНТИЛЯЦИОННОЕ ОБОРУДОВАНИЕ</t>
  </si>
  <si>
    <t>1.110.33</t>
  </si>
  <si>
    <t>С100-40</t>
  </si>
  <si>
    <t>ЗОНТ ВЫТЯЖНОЙ Г.Р. 1400Х2000Х400ММ. ВЫТЯЖНОЙ ПАТРУБОК: 315ММ. В КОМПЛЕКТЕ С КРЕПЛЕНИЕМ. МАТЕРИАЛ КОРПУСА: СТАЛЬ</t>
  </si>
  <si>
    <t>УСТАНОВКА ЗОНТОВ НАД ОБОРУДОВАНИЕМ</t>
  </si>
  <si>
    <t>1.110.35</t>
  </si>
  <si>
    <t>С100-41</t>
  </si>
  <si>
    <t>ЗОНТ ВЫТЯЖНОЙ Г.Р.1400Х2000Х400ММ. ВЫТЯЖНОЙ ПАТРУБОК: 250ММ. В КОМПЛЕКТЕ С КРЕПЛЕНИЕМ. МАТЕРИАЛ КОРПУСА: СТАЛЬ</t>
  </si>
  <si>
    <t>1.110.37</t>
  </si>
  <si>
    <t>С100-42</t>
  </si>
  <si>
    <t>ЗОНТ ВЫТЯЖНОЙ. Г.Р.1400Х2600Х400ММ. ВЫТЯЖНОЙ ПАТРУБОК:400ММ. В КОМПЛЕКТЕ С КРЕПЛЕНИЕМ. МАТЕРИАЛ КОРПУСА: СТАЛЬ</t>
  </si>
  <si>
    <t>ЭЛЕКТРОПОЛОТЕНЦЕ</t>
  </si>
  <si>
    <t>1.110.40</t>
  </si>
  <si>
    <t>С100-44</t>
  </si>
  <si>
    <t>ЭЛЕКТРОСУШИТЕЛЬ ДЛЯ РУК АВТОМАТИЧЕСКИЙ. СКОРОСТЬ ПОТОКА ТЕПЛОВОГО ВОЗДУХА: НЕ МЕНЕЕ 95М/С. МАКСИМАЛЬНАЯ ТЕМПЕРАТУРА: НЕ МЕНЕЕ 65С. ЗАЩИТА ОТ ПЕРЕГРЕВА. КЛАСС ЗАЩИТЫ: IPX1 Г.Р.210Х120Х260ММ. Э1Ф, 220В, 1,2КВТ.</t>
  </si>
  <si>
    <t>ВОРОТА СЕКЦИОННЫЕ, ВЫСОТА ДО 3 М, ШИРИНА ДО 4 М, ЭЛЕКТРОМЕХАНИЧЕСКИЙ ПРИВОД, БЕЗ КАЛИТКИ, КИРПИЧНЫЕ СТЕНЫ</t>
  </si>
  <si>
    <t>1.110.42</t>
  </si>
  <si>
    <t>С100-69</t>
  </si>
  <si>
    <t>ОТКАТНЫЕ ВОРОТА Г.Р. 3000Х1210(Н)ММ, ШИРИНОЙ ПРОФИЛЯ 68ММ</t>
  </si>
  <si>
    <t>ОБОРУДОВАНИЕ ДЛЯ ФОЛ</t>
  </si>
  <si>
    <t>1.110.45</t>
  </si>
  <si>
    <t>С100-70</t>
  </si>
  <si>
    <t>ПОРУЧЕНЬ ДЛЯ ФОЛ ОПОРНЫЙ ОТКИДНОЙ НАСТЕННЫЙ С ДОП. СКЛАДНОЙ ОПОРОЙ В ПОЛ. МАТЕРИАЛ:ТРУБА Д.38, НЕРЖ.СТАЛЬ. Г.Р.900Х100Х850ММ</t>
  </si>
  <si>
    <t>УСТАНОВКА ПОРУЧНЯ</t>
  </si>
  <si>
    <t>1.110.47</t>
  </si>
  <si>
    <t>С100-71</t>
  </si>
  <si>
    <t>ПОРУЧЕНЬ ДЛЯ ФОЛ, ДЛЯ РАКОВИНЫ ПРИСТЕННЫЙ U-ОБРАЗНЫЙ СТАЦИОНАРНЫЙ. МАТЕРИАЛ: ТРУБА Д.38, НЕРЖ.СТАЛЬ. Г.Р.400Х200ММ</t>
  </si>
  <si>
    <t>УСТАНОВКА  ПОВОРОТНОЕ ЗЕРКАЛО</t>
  </si>
  <si>
    <t>1.110.49</t>
  </si>
  <si>
    <t>С100-72</t>
  </si>
  <si>
    <t>ТРАВМОБЕЗОПАСНОЕ ПОВОРОТНОЕ ЗЕРКАЛО ДЛЯ ФОЛ (КВАДРАТ) НАСТЕННЫЙ МОНТАЖ НАД РАКОВИНОЙ. МАТЕРИАЛ НЕРЖАВЕЮЩАЯ СТАЛЬ. Г.Р.680Х680ММ</t>
  </si>
  <si>
    <t>УСТАНОВКА  КРЮЧЕКА ДЕРЖАТЕЛЯ</t>
  </si>
  <si>
    <t>1.110.51</t>
  </si>
  <si>
    <t>С100-23Б/П</t>
  </si>
  <si>
    <t>КРЮЧОК ДЕРЖАТЕЛЬ ДЛЯ ТРОСТИ ИЛИ 2-Х КОСТЫЛЕЙ М10 МАТЕРИАЛ:НЕРЖАВЕЮЩАЯ СТАЛЬ. Г.Р.40Х95Х105ММ</t>
  </si>
  <si>
    <t>ЗВОНКИ ЭЛЕКТРИЧЕСКИЕ С КНОПКОЙ</t>
  </si>
  <si>
    <t>1.110.53</t>
  </si>
  <si>
    <t>С100-24Б/П</t>
  </si>
  <si>
    <t>СИСТЕМА ВЫЗОВА ПЕРСОНАЛА ДЛЯ ФОЛ, RX-4 С 2-МЯ ВЛАГОЗАЩИТНЫМИ КНОПКАМИ (СТЕПЕНЬ ЗАЩИТЫ IP44). В КОМПЛЕКТЕ: ПРИЕМНИК; 2 КНОПКИ ВЫЗОВА; 2 ТАКТИЛЬНЫЕ ТАБЛИЧКИ СО ШРИФТОМ БРАЙЛЯ, КОМПЛЕКТ БАТАРЕЕК</t>
  </si>
  <si>
    <t>УСТАНОВКА ДОЗАТОРОВ</t>
  </si>
  <si>
    <t>1.110.55</t>
  </si>
  <si>
    <t>С100-25Б/П</t>
  </si>
  <si>
    <t>ДОЗАТОР ЛОКТЕВОЙ/БЕСКОНТАКТНЫЙ ДЛЯ ЖИДКОГО МЫЛА</t>
  </si>
  <si>
    <t>УСТАНОВКА ДОЗАТОРОВ ДЛЯ АНТИСЕПТИКА</t>
  </si>
  <si>
    <t>1.110.57</t>
  </si>
  <si>
    <t>С100-26Б/П</t>
  </si>
  <si>
    <t>ДОЗАТОР ЛОКТЕВОЙ/БЕСКОНТАКТНЫЙ ДЛЯ АНТИСЕПТИКА</t>
  </si>
  <si>
    <t>УСТАНОВКА ЗЕРКАЛ</t>
  </si>
  <si>
    <t>1.110.59</t>
  </si>
  <si>
    <t>С100-27Б/П</t>
  </si>
  <si>
    <t>ЗЕРКАЛО ДЛЯ УМЫВАЛЬНИКА.Г.Р.500Х800ММ</t>
  </si>
  <si>
    <t>УСТАНОВКА ДЕРЖАТЕЛЯ ДЛЯ ОТДЕЛЬНЫХ БУМАЖНЫХ ПОЛОТЕНЕЦ</t>
  </si>
  <si>
    <t>1.110.61</t>
  </si>
  <si>
    <t>С100-30Б/П</t>
  </si>
  <si>
    <t>ДЕРЖАТЕЛЬ ДЛЯ ОТДЕЛЬНЫХ БКМАЖНЫХ ПОЛОТЕНЕЦ ВМЕСТИМОСТЬЮ ДО 250ШТ. ЛИСТОВЫХ ПОЛОТЕНЕЦ; ОКОШКО ДЛЯ КОНТРОЛЯ КОЛЛИЧЕСТВА БУМАГИ; СТАЛЬНОЙ БАРАБАННЫЙ ЗНАЧЁК; СВАРНЫЕ СОЕДЕНЕНИЯ БОКОВЫХ СТЕНОК ЗАШЛИФОВАНЫ; СКРЫТЫЕ ПЕТЛИ.</t>
  </si>
  <si>
    <t>УСТАНОВКА ЧАСОВ НАСТЕННЫХ</t>
  </si>
  <si>
    <t>1.110.63</t>
  </si>
  <si>
    <t>С100-32Б/П</t>
  </si>
  <si>
    <t>ЧАСЫ НАСТЕННЫЕ ЭЛЕКТРОННЫЕ</t>
  </si>
  <si>
    <t>1.110.64</t>
  </si>
  <si>
    <t>С100-37Б/П</t>
  </si>
  <si>
    <t>ПРОТИВОГАЗ ФИЛЬТРУЮЩИЙ ПРОМЫШЛЕННЫЙ, КЛАССАВЕЩЕСТВ ПО ГОСТ12.4.235-2019: А1 В2 Е2 К2 АХР3D (ХИМ. ОПАСНЫЕ ВЕЩЕСТВА: АММИАК:, СЕРНИСТЫЙ АНГИДРАТ, НИТРИЛАКРИЛОВАЯ КИСЛОТА)</t>
  </si>
  <si>
    <t>КОМП.</t>
  </si>
  <si>
    <t>УСТАНОВКА ШТУЧНЫХ ИЗДЕЛИЙ (СТОЛОВ, ШКАФОВ ПОД МОЙКИ, ХОЛОДИЛЬНЫХ ШКАФОВ И ДР.)</t>
  </si>
  <si>
    <t>1.110.66</t>
  </si>
  <si>
    <t>С100-38Б/П</t>
  </si>
  <si>
    <t>ШКАФ МЕТАЛЛИЧЕСКИЙ ДЛЯ ПРОТИВОГАЗОВ НА 4 ЯЧЕЙКИ С ДВЕРЬЮ Г.Р. 450Х450Х400ММ</t>
  </si>
  <si>
    <t>УСТАНОВКА КРОНШТЕЙНА ПОД ОГНЕТУШИТЕЛЬ</t>
  </si>
  <si>
    <t>1.110.68</t>
  </si>
  <si>
    <t>С100-33Б/П</t>
  </si>
  <si>
    <t>ОГНЕТУШИТЕЛЬ ПОРОШКОВЫЙ С МАССОЙ ОТВ 4КГ, КЛАСС АВСЕ, С КРОНШТЕЙНОМ</t>
  </si>
  <si>
    <t>УСТАНОВКА ТАБЛИЧКИ</t>
  </si>
  <si>
    <t>1.110.70</t>
  </si>
  <si>
    <t>С100-34Б/П</t>
  </si>
  <si>
    <t>ТАБЛИЧКА С ПЛАНОМ ЭВАКУАЦИИ С ЭТАЖА</t>
  </si>
  <si>
    <t>УСТАНОВКА ТАБЛИЧКИ НА ДВЕРЬ С ИНФОРМАЦИЕЙ</t>
  </si>
  <si>
    <t>1.110.72</t>
  </si>
  <si>
    <t>С100-35Б/П</t>
  </si>
  <si>
    <t>ТАБЛИЧКА НА ДВЕРЬ С ИНФОРМАЦИЕЙ (КАРМАН А4)</t>
  </si>
  <si>
    <t>20</t>
  </si>
  <si>
    <t>смета 1.116.</t>
  </si>
  <si>
    <t>ПРИТОЧНАЯ ВЕНТИЛЯЦИЯ</t>
  </si>
  <si>
    <t>Ж3-30-11</t>
  </si>
  <si>
    <t>ПРИТОЧНАЯ ВЕНТИЛЯЦИЯ П1 / ОВ.СО Л.16-17. УСТАНОВКА КАМЕР ПРИТОЧНЫХ</t>
  </si>
  <si>
    <t>1.116.6</t>
  </si>
  <si>
    <t>С100-П1</t>
  </si>
  <si>
    <t>УСТАНОВКА ПРИТОЧНАЯ УПКП-2,5 СИМПЛ-О-УЗ, ИСПОЛНЕНИЕ ОБЩЕПРОМЫШЛЕННОЕ, РБN2463-1-V1 П1, СИСТЕМА АВТОМАТИЧЕСКОГО УПРАВЛЕНИЯ</t>
  </si>
  <si>
    <t>КОМПЛ.</t>
  </si>
  <si>
    <t>ПРИТОЧНАЯ ВЕНТИЛЯЦИЯ П2 / ОВ.СО Л. 17-18. УСТАНОВКА КАМЕР ПРИТОЧНЫХ</t>
  </si>
  <si>
    <t>1.116.33</t>
  </si>
  <si>
    <t>С100-П2</t>
  </si>
  <si>
    <t>УСТАНОВКА ПРИТОЧНАЯ УПКП-2,5 СИМПЛ-О-УЗ, ИСПОЛНЕНИЕ ОБЩЕПРОМЫШЛЕННОЕ, РБN2463-2-V1 П2, СИСТЕМА АВТОМАТИЧЕСКОГО УПРАВЛЕНИЯ</t>
  </si>
  <si>
    <t>ПРИТОЧНАЯ ВЕНТИЛЯЦИЯ П3 / СВ.ВО Л.19-20. УСТАНОВКА КАМЕР</t>
  </si>
  <si>
    <t>1.116.66</t>
  </si>
  <si>
    <t>С100-П3</t>
  </si>
  <si>
    <t>УСТАНОВКА ПРИТОЧНАЯ УПКП-2,5 СИМПЛ-О-УЗ, ИСПОЛНЕНИЕ ОБЩЕПРОМЫШЛЕННОЕ, РБN2463-3-V1 П3, СИСТЕМА АВТОМАТИЧЕСКОГО УПРАВЛЕНИЯ</t>
  </si>
  <si>
    <t>ПРИТОЧНАЯ ВЕНТИЛЯЦИЯ П4 / СВ.СО Л.20-21. УСТАНОВКА КАМЕР ПРИТОЧНЫХ</t>
  </si>
  <si>
    <t>1.116.99</t>
  </si>
  <si>
    <t>С100-П4</t>
  </si>
  <si>
    <t>УСТАНОВКА ПРИТОЧНАЯ УПУП-4,0-СИМПЛ-О-У3, ИСПОЛНЕНИЯЕ ОБЩЕПРОМЫШЛЕННОЕ, РБN2463-4-V1 П4 СИСТЕМА АВТОМАТИЧЕСКОГО УПРАВЛЕНИЯ</t>
  </si>
  <si>
    <t>ПРИТОЧНАЯ ВЕНТИЛЯЦИЯ П5 / ОВ.СО Л.21-22. УСТАНОВКА КАМЕР ПРИТОЧНЫХ</t>
  </si>
  <si>
    <t>1.116.125</t>
  </si>
  <si>
    <t>С100-П5</t>
  </si>
  <si>
    <t>УСТАНОВКА ПРИТОЧНАЯ УПКП-2,5 СИМПЛ-О-УЗ, ИСПОЛНЕНИЕ ОБЩЕПРОМЫШЛЕННОЕ, РБN2463-5-V1 П5, СИСТЕМА АВТОМАТИЧЕСКОГО УПРАВЛЕНИЯ</t>
  </si>
  <si>
    <t>ПРИТОЧНАЯ ВЕНТИЛЯЦИЯ П6 / ОВ.СО Л.21-22. УСТАНОВКА КАМЕР ПРИТОЧНЫХ</t>
  </si>
  <si>
    <t>1.116.178</t>
  </si>
  <si>
    <t>С100-П6</t>
  </si>
  <si>
    <t>УСТАНОВКА ПРИТОЧНАЯ УПКП-2,5 СИМПЛ-О-УЗ, ИСПОЛНЕНИЕ ОБЩЕПРОМЫШЛЕННОЕ, РБN2463-6-V1 П6, СИСТЕМА АВТОМАТИЧЕСКОГО УПРАВЛЕНИЯ</t>
  </si>
  <si>
    <t>ПРИТОЧНАЯ ВЕНТИЛЯЦИЯ П7 / ОВ.СО Л.21-22. УСТАНОВКА КАМЕР ПРИТОЧНЫХ</t>
  </si>
  <si>
    <t>1.116.231</t>
  </si>
  <si>
    <t>С100-П7</t>
  </si>
  <si>
    <t>УСТАНОВКА ПРИТОЧНАЯ УПКП-2,5 СИМПЛ-О-УЗ, ИСПОЛНЕНИЕ ОБЩЕПРОМЫШЛЕННОЕ, РБN2463-7-V1 П7, СИСТЕМА АВТОМАТИЧЕСКОГО УПРАВЛЕНИЯ</t>
  </si>
  <si>
    <t>смета 1.119.</t>
  </si>
  <si>
    <t>АВТОМАТИЗИРОВАННАЯ СИСТЕМА КОНТРОЛЯ И УЧЕТА ТЕПЛА - ВЗАМЕН СМЕТЫ НА СУММУ 1,199 ТЫС.РУБ. /ИЗМ.1 В ПРОЕКТЕ ПО ЗАМЕЧАНИЯМ ЭКСПЕРТИЗЫ/</t>
  </si>
  <si>
    <t>Ж3-60-41</t>
  </si>
  <si>
    <t>УСТРОЙСТВО ПЕРЕДАЧИ ДАННЫХ С GSM/GPRS МОДУЛЕМ И ВСТРОЕННЫМ ИСТОЧНИКОМ ПИТАНИЯ 220В (ИНДЕЛ-1708)</t>
  </si>
  <si>
    <t>1.119.5</t>
  </si>
  <si>
    <t>С2111-ИНД</t>
  </si>
  <si>
    <t>АНТЕННЫ ДИПОЛЬНЫЕ ОБЪЕКТОВОГО ОБОРУДОВАНИЯ РАДИОКАНАЛЬНЫХ СИСТЕМ ПЕРЕДАЧИ ИЗВЕЩЕНИЙ: ПО БЕТОННОМУ ОСНОВАНИЮ</t>
  </si>
  <si>
    <t>1.119.7</t>
  </si>
  <si>
    <t>С2704-GSM</t>
  </si>
  <si>
    <t>GSM АНТЕННА SMA, КАБЕЛЬ 3 МЕТРА, КРОНШТЕЙН ДЛЯ КРЕПЛЕНИЯ НА СТЕНУ</t>
  </si>
  <si>
    <t>смета 1.120.</t>
  </si>
  <si>
    <t>АВТОМАТИЧЕСКОЕ РЕГУЛИРОВАНИЕ (О1+О2+ГВ) - ВЗАМЕН СМЕТЫ НА СУММУ 10,275 ТЫС.РУБ. /ИЗМ.1 В ПРОЕКТЕ ПО ЗАМЕЧАНИЯМ ЭКСПЕРТИЗЫ/</t>
  </si>
  <si>
    <t>Ж3-60-12</t>
  </si>
  <si>
    <t>ШКАФ (ПУЛЬТ) УПРАВЛЕНИЯ НАВЕСНОЙ, ВЫСОТА, ШИРИНА, ГЛУБИНА ДО 600 Х 600 Х 350 ММ</t>
  </si>
  <si>
    <t>1.120.5</t>
  </si>
  <si>
    <t>С2706-ВШУ</t>
  </si>
  <si>
    <t>ШКАФ УПРАВЛЕНИЯ ВШУ-2-112-11.11.11-2-220-IP54</t>
  </si>
  <si>
    <t>смета 1.121.</t>
  </si>
  <si>
    <t>ДИСПЕТЧЕРИЗАЦИЯ ЛИФТОВ - ВЗАМЕН СМЕТЫ НА СУММУ 3,214 ТЫС.РУБ. /ИЗМ.1 В ПРОЕКТЕ ПО ЗАМЕЧАНИЯМ ЭКСПЕРТИЗЫ/</t>
  </si>
  <si>
    <t>Ж3-80-32</t>
  </si>
  <si>
    <t>БЛОК ЛИФТОВОЙ</t>
  </si>
  <si>
    <t>1.121.5</t>
  </si>
  <si>
    <t>С2207-БЛ</t>
  </si>
  <si>
    <t>БЛОК ЛИФТОВОЙ СДК 256 С ПУ-3</t>
  </si>
  <si>
    <t xml:space="preserve"> ПРИБОРЫ ПРИЕМНО-КОНТРОЛЬНЫЕ ППК: ПО БЕТОННОМУ ОСНОВАНИЮ/ БЛОК ЛИНЕЙНЫЙ</t>
  </si>
  <si>
    <t>1.121.7</t>
  </si>
  <si>
    <t>С2207-ЛИН</t>
  </si>
  <si>
    <t>БЛОК ЛИНЕЙНЫЙ СДК-256-Ш (КЕ 2)</t>
  </si>
  <si>
    <t xml:space="preserve"> БЛОКИ БЕСПЕРЕБОЙНОГО ПИТАНИЯ: ПО КИРПИЧНОМУ ОСНОВАНИЮ</t>
  </si>
  <si>
    <t>1.121.14</t>
  </si>
  <si>
    <t>С2409-ИСТ</t>
  </si>
  <si>
    <t>ИСТОЧНИК ВТОРИЧНОГО ЭЛЕКТРОПИТАНИЯ РЕЗЕРВ 12/2 С АКБ</t>
  </si>
  <si>
    <t>1.121.15</t>
  </si>
  <si>
    <t>С2409-SF</t>
  </si>
  <si>
    <t>АККУМУЛЯТОР 12В, 7АЧ, SF 1207</t>
  </si>
  <si>
    <t>смета 1.122.</t>
  </si>
  <si>
    <t>С ЕТИ СВЯЗИ</t>
  </si>
  <si>
    <t>Ж3-80-12</t>
  </si>
  <si>
    <t>ШКАФ ТЕЛЕФОННЫЙ РАСПРЕДЕЛИТЕЛЬНЫЙ ЕМКОСТЬЮ ДО 600 Х 2 ПРИ УСТАНОВКЕ В ГОТОВОЙ НИШЕ</t>
  </si>
  <si>
    <t>1.122.5</t>
  </si>
  <si>
    <t>С1701-ОРШ</t>
  </si>
  <si>
    <t>ОПТИЧЕСКИЙ РАСПРЕДЕЛИТЕЛЬНЫЙ ШКАФ ЕМК. НА 32 ПОРТА</t>
  </si>
  <si>
    <t>смета 1.123.</t>
  </si>
  <si>
    <t>ВИДЕОНАБЛЮДЕНИЕ (ИЗМ.1 ПО ЗАМЕЧАНИЯМ ЭКСПЕРТИЗЫ)</t>
  </si>
  <si>
    <t>Ж3-80-62</t>
  </si>
  <si>
    <t>ВИДЕОКАМЕРА (ВНУТРЕННЕЙ УСТАНОВКИ)</t>
  </si>
  <si>
    <t>1.123.5</t>
  </si>
  <si>
    <t>С1926-СВН-4А</t>
  </si>
  <si>
    <t>ВИДЕОКАМЕРА DS-2CD2143G2-IU</t>
  </si>
  <si>
    <t>1.123.6</t>
  </si>
  <si>
    <t>С1926-СВН-4К</t>
  </si>
  <si>
    <t>КРОНШТЕЙН DS-1272ZJ-120B</t>
  </si>
  <si>
    <t>ВИДЕОКАМЕРА (НАРУЖНОЙ УСТАНОВКИ) НА КРОНШТЕЙНЕ НА ВЫСОТЕ ДО 4 М</t>
  </si>
  <si>
    <t>1.123.8</t>
  </si>
  <si>
    <t>С1926-СВН-4</t>
  </si>
  <si>
    <t>ВИДЕОКАМЕРА DS-2CD3T66G2-4IS(Н)</t>
  </si>
  <si>
    <t>ЗДАНИЕ - ИНЖЕНЕРНОЕ ОБЕСПЕЧЕНИЕ. СВЯЗЬ. СИСТЕМА ВИДЕО- И ТЕЛЕНАБЛЮДЕНИЯ. ОБОРУДОВАНИЕ И ПРИБОРЫ КОРОБКИ ОТВЕТВИТЕЛЬНЫЕ: ПО КИРПИЧНОМУ ОСНОВАНИЮ</t>
  </si>
  <si>
    <t>1.123.10</t>
  </si>
  <si>
    <t>С1926-СВН-10</t>
  </si>
  <si>
    <t>КОРОБКА МОНТАЖНАЯ DS-1280ZJ-DM46</t>
  </si>
  <si>
    <t>1.123.11</t>
  </si>
  <si>
    <t>С1926-СВН-10А</t>
  </si>
  <si>
    <t>КОРОБКА МОНТАЖНАЯ DS-1260ZJ</t>
  </si>
  <si>
    <t>ЭЛЕМЕНТЫ СИСТЕМЫ ВИДЕОНАБЛЮДЕНИЯ (КОММУТАТОР, УСИЛИТЕЛЬ, ДЕЛИТЕЛЬ, ПРЕОБРАЗОВАТЕЛЬ, ВИДЕОРЕГИСТРАТОР) В СТОЙКУ (ШКАФ) / ВИДЕОРЕГИСТРАТОР</t>
  </si>
  <si>
    <t>1.123.13</t>
  </si>
  <si>
    <t>С1926-СВН-2</t>
  </si>
  <si>
    <t>ВИДЕОРЕГИСТРАТОР DS-7732NXI-K4 (D)</t>
  </si>
  <si>
    <t>ЭЛЕМЕНТЫ СИСТЕМЫ ВИДЕОНАБЛЮДЕНИЯ (КОММУТАТОР, УСИЛИТЕЛЬ, ДЕЛИТЕЛЬ, ПРЕОБРАЗОВАТЕЛЬ, ВИДЕОРЕГИСТРАТОР) В СТОЙКУ (ШКАФ) / КОММУТАТОР</t>
  </si>
  <si>
    <t>1.123.15</t>
  </si>
  <si>
    <t>С1926-СВН-1</t>
  </si>
  <si>
    <t>КОММУТАТОР DSS-200G-28MP/A1A</t>
  </si>
  <si>
    <t>1.123.16</t>
  </si>
  <si>
    <t>С1926-СВН-3</t>
  </si>
  <si>
    <t>ЖЕСТКИЙ ДИСТК 10TB</t>
  </si>
  <si>
    <t>ШКАФ ТЕЛЕКОММУНИКАЦИОННЫЙ</t>
  </si>
  <si>
    <t>1.123.18</t>
  </si>
  <si>
    <t>С1926-СВН-13</t>
  </si>
  <si>
    <t>ШКАФ ТЕЛЕКОММУНИКАЦИОННЫЙ ШТК-М-27.6.6-1ААА</t>
  </si>
  <si>
    <t>1.123.19</t>
  </si>
  <si>
    <t>С1926-СВН-11</t>
  </si>
  <si>
    <t>ИСТОЧНИК БЕСПЕРЕБОЙНОГО ПИТАНИЯ INNOVA RT 1500</t>
  </si>
  <si>
    <t>1.123.20</t>
  </si>
  <si>
    <t>С1926-СВН-12</t>
  </si>
  <si>
    <t>ДОПОЛНИТЕЛЬНЫЙ БАТАРЕЙНЫЙ МОДУЛЬ INNOVA RTB 1500 EBM</t>
  </si>
  <si>
    <t>1.123.21</t>
  </si>
  <si>
    <t>С1926-СВН-14</t>
  </si>
  <si>
    <t>ПОЛКА 450ММ</t>
  </si>
  <si>
    <t>1.123.22</t>
  </si>
  <si>
    <t>С1926-СВН-15</t>
  </si>
  <si>
    <t>МОДУЛЬ ВЕНТИЛЯТОРНЫЙ НА 3 ВЕНТИЛЯТОРА</t>
  </si>
  <si>
    <t>1.123.23</t>
  </si>
  <si>
    <t>С1926-СВН-16</t>
  </si>
  <si>
    <t>КОМПЛЕКТ МОНТАЖНЫЙ N1</t>
  </si>
  <si>
    <t>1.123.24</t>
  </si>
  <si>
    <t>С1926-СВН-17</t>
  </si>
  <si>
    <t>РЕЛЬСЫ МОНТАЖНЫЕ PACIFIC/RTB</t>
  </si>
  <si>
    <t>1.123.25</t>
  </si>
  <si>
    <t>С1926-СВН-18</t>
  </si>
  <si>
    <t>ПАНЕЛЬ ЗАЗЕМЛЕНИЯ ГОРИЗОНТАЛЬНАЯ/ВЕРТИКАЛЬНАЯ 500ММ/200А</t>
  </si>
  <si>
    <t>1.123.26</t>
  </si>
  <si>
    <t>С1926-СВН-19</t>
  </si>
  <si>
    <t>КОМПЛЕКТ ПРОВОДОВ ЗАЗЕМЛЕНИЯ ДЛЯ ШКАФА</t>
  </si>
  <si>
    <t>1.123.27</t>
  </si>
  <si>
    <t>С1926-СВН-20</t>
  </si>
  <si>
    <t>БЛОК СИЛОВЫХ РОЗЕТОК СО ШНУРОМ 2М ГОРИЗОНТАЛЬНЫЙ (9ШТ)</t>
  </si>
  <si>
    <t>1.123.28</t>
  </si>
  <si>
    <t>С1926-СВН-22</t>
  </si>
  <si>
    <t>ОРГАНАЙЗЕР КАБЕЛЬНЫЙ ГОРИЗОНТАЛЬНЫЙ</t>
  </si>
  <si>
    <t>смета 1.124.</t>
  </si>
  <si>
    <t>ЛОКАЛЬНО-ВЫЧИСЛИТЕЛЬНАЯ СЕТЬ (ИЗМ.1 ПО ЗАМЕЧАНИЯМ ЭКСПЕРТИЗЫ)</t>
  </si>
  <si>
    <t>Ж3-80-72</t>
  </si>
  <si>
    <t>КОММУТАТОР</t>
  </si>
  <si>
    <t>1.124.5</t>
  </si>
  <si>
    <t>С1926-ЛВС-1</t>
  </si>
  <si>
    <t>КОММУТАТОР D-LINK DGS-1100-16V2/A2A</t>
  </si>
  <si>
    <t>1.124.6</t>
  </si>
  <si>
    <t>С1926-ЛВС-2</t>
  </si>
  <si>
    <t>ОФИСНЫЙ НАБОР (КЛАВИАТУРА И МЫШЬ)</t>
  </si>
  <si>
    <t xml:space="preserve"> АППАРАТУРА НАСТОЛЬНАЯ, МАССОЙ ДО 20 КГ</t>
  </si>
  <si>
    <t>1.124.8</t>
  </si>
  <si>
    <t>С1926-ЛВС-3</t>
  </si>
  <si>
    <t>МОНИТОР LG27UP650-W</t>
  </si>
  <si>
    <t xml:space="preserve"> ЭЛЕМЕНТЫ СИСТЕМЫ ВИДЕОНАБЛЮДЕНИЯ (КОММУТАТОР, УСИЛИТЕЛЬ, ДЕЛИТЕЛЬ, ПРЕОБРАЗОВАТЕЛЬ, ВИДЕОРЕГИСТРАТОР) В СТОЙКУ (ШКАФ) / ИБП</t>
  </si>
  <si>
    <t>1.124.12</t>
  </si>
  <si>
    <t>С1926-ЛВС-4</t>
  </si>
  <si>
    <t>ИСТОЧНИК БЕСПЕРЕБОЙНОГО ПИТАНИЯ INNOVA RTB 3000</t>
  </si>
  <si>
    <t xml:space="preserve"> DIN-РЕЙКА / РЕЛЬСЫ</t>
  </si>
  <si>
    <t>1.124.14</t>
  </si>
  <si>
    <t>С1926-ЛВС-5</t>
  </si>
  <si>
    <t xml:space="preserve"> DIN-РЕЙКА / БЛОК РОЗЕТОК</t>
  </si>
  <si>
    <t>1.124.16</t>
  </si>
  <si>
    <t>С1926-ЛВС-6</t>
  </si>
  <si>
    <t>БЛОК СИЛОВЫХ РОЗЕТОК 19</t>
  </si>
  <si>
    <t xml:space="preserve"> DIN-РЕЙКА / МОДУЛЬ ВЕНТИЛЯТОРНЫЙ</t>
  </si>
  <si>
    <t>1.124.18</t>
  </si>
  <si>
    <t>С1926-ЛВС-7</t>
  </si>
  <si>
    <t>МОДУЛЬ ВЕНТИЛЯТОРНЫЙ 3 ВЕНТИЛЯТОРА С ДАТЧИКОМ</t>
  </si>
  <si>
    <t>1.124.19</t>
  </si>
  <si>
    <t xml:space="preserve"> DIN-РЕЙКА / ОРГАНАЙЗЕР</t>
  </si>
  <si>
    <t>1.124.21</t>
  </si>
  <si>
    <t>С1926-ЛВС-8</t>
  </si>
  <si>
    <t>ОРГАНАЙЗЕР КАБЕЛЬНЫЙ ГОРИЗОНТЛЬНЫЙ</t>
  </si>
  <si>
    <t xml:space="preserve"> DIN-РЕЙКА / ПАТЧ-ПАНЕЛЬ</t>
  </si>
  <si>
    <t>1.124.23</t>
  </si>
  <si>
    <t>С1926-ЛВС-9</t>
  </si>
  <si>
    <t>ПАТЧ-ПАНЕЛЬ 19</t>
  </si>
  <si>
    <t>смета 1.125.</t>
  </si>
  <si>
    <t>ОХРАННО-ПЕРЕГОВОРНЫЕ УСТРОЙСТВА (ИЗМ.1 ПО ЗАМЕЧАНИЯМ ЭКСПЕРТИЗЫ)</t>
  </si>
  <si>
    <t>Ж3-80-82</t>
  </si>
  <si>
    <t>АБОНЕНТСКОЕ УСТРОЙСТВО</t>
  </si>
  <si>
    <t>1.125.5</t>
  </si>
  <si>
    <t>С22125-ОПУ-1</t>
  </si>
  <si>
    <t>ВИДЕОДОМОФОН DNAKE E217W-7</t>
  </si>
  <si>
    <t xml:space="preserve"> УСТРОЙСТВО ВЫЗЫВНОЕ</t>
  </si>
  <si>
    <t>1.125.7</t>
  </si>
  <si>
    <t>С22125-ОПУ-2</t>
  </si>
  <si>
    <t>ВЫЗЫВНАЯ ПАНЕЛЬ DNAKE C112A-IP</t>
  </si>
  <si>
    <t>1.125.8</t>
  </si>
  <si>
    <t>С22125-ОПУ-3</t>
  </si>
  <si>
    <t>КАРТА ДОСТУПА IC-S50</t>
  </si>
  <si>
    <t>195</t>
  </si>
  <si>
    <t xml:space="preserve"> ЗАМОК ЭЛЕКТРОМАГНИТНЫЙ</t>
  </si>
  <si>
    <t>1.125.10</t>
  </si>
  <si>
    <t>С22125-ОПУ-4</t>
  </si>
  <si>
    <t>ЗАМОК ЭЛЕКТРОМАГНИТНЫЙ ML-180K</t>
  </si>
  <si>
    <t xml:space="preserve"> БЛОК УПРАВЛЕНИЯ (КОММУТАТОР И БЛОК ПИТАНИЯ)</t>
  </si>
  <si>
    <t>1.125.12</t>
  </si>
  <si>
    <t>С22125-ОПУ-5</t>
  </si>
  <si>
    <t>БЛОК ПИТАНИЯ ББП-30 ИСП.1</t>
  </si>
  <si>
    <t>1.125.13</t>
  </si>
  <si>
    <t>С22125-ОПУ-6</t>
  </si>
  <si>
    <t>АККУМУЛЯТОР 12В 7АЧ SF1207</t>
  </si>
  <si>
    <t xml:space="preserve"> КНОПКА ОТКРЫВАНИЯ ДВЕРИ</t>
  </si>
  <si>
    <t>1.125.15</t>
  </si>
  <si>
    <t>С22125-ОПУ-7</t>
  </si>
  <si>
    <t>КНОПКА ВЫХОДА DS-K7P05</t>
  </si>
  <si>
    <t xml:space="preserve"> УСТАНОВКА АВТОМАТИЧЕСКИХ ЗАКРЫВАТЕЛЕЙ (ДОВОДЧИКОВ) НА ДВЕРИ НАРУЖНЫЕ ВХОДНЫЕ</t>
  </si>
  <si>
    <t>1.125.17</t>
  </si>
  <si>
    <t>С22125-ОПУ-8</t>
  </si>
  <si>
    <t>ДОВОДЧИК ДВЕРИ МЕХАНИЧЕСКИЙ Е-604</t>
  </si>
  <si>
    <t>1.125.18</t>
  </si>
  <si>
    <t>С22125-ОПУ-9</t>
  </si>
  <si>
    <t>БЛОК ПИТАНИЯ 12V 2А</t>
  </si>
  <si>
    <t>смета 1.126.</t>
  </si>
  <si>
    <t>АВТОМАТИЗАЦИЯ СИСТЕМ ВОДОСНАБЖЕНИЯ И КАНАЛИЗАЦИИ (ИЗМ.1 ПО ЗАМЕЧАНИЯМ ЭКСПЕРТИЗЫ)</t>
  </si>
  <si>
    <t>РЕЛЕ РМ-51 (ДПЭ-3)</t>
  </si>
  <si>
    <t>1.126.5</t>
  </si>
  <si>
    <t>С22125-АВК-1</t>
  </si>
  <si>
    <t>ЭЛЕКТРОННОЕ РЕЛЕ УРОВНЯ ЖИДКОСТИ ОДНОКАНАЛЬНОЕ ЭРУ-5-СК IP65</t>
  </si>
  <si>
    <t xml:space="preserve"> ПРИБОРЫ, УСТАНАВЛИВАЕМЫЕ НА РЕЗЬБОВЫХ СОЕДИНЕНИЯХ</t>
  </si>
  <si>
    <t>1.126.7</t>
  </si>
  <si>
    <t>С22125-АВК-2</t>
  </si>
  <si>
    <t>ДАТЧИК УРОВНЯ С ЭЛЕКТРОДОМ ДЛИНОЙ 0,5М ДУ-0,5</t>
  </si>
  <si>
    <t xml:space="preserve"> ПРИБОРЫ, УСТАНАВЛИВАЕМЫЕ НА МЕТАЛЛОКОНСТРУКЦИЯХ, ЩИТАХ И ПУЛЬТАХ, МАССА ДО 5 КГ</t>
  </si>
  <si>
    <t>1.126.9</t>
  </si>
  <si>
    <t>С22125-АВК-3</t>
  </si>
  <si>
    <t>ПАНЕЛЬ СИГНАЛЬНАЯ ПС-8.1М У3 С ВЫПРЯМИТЕЛЬНЫМ ДИОДНОМ</t>
  </si>
  <si>
    <t>1.126.11</t>
  </si>
  <si>
    <t>С22125-АВК-4</t>
  </si>
  <si>
    <t>СЧЕТЧИК ИМПУЛЬСОВ-РЕГИСТРАТОР 3-КАНАЛЬНЫЙ С РАДИОИНТЕРФЕЙСОМ LORA ПУЛЬСАР</t>
  </si>
  <si>
    <t>смета 1.127.</t>
  </si>
  <si>
    <t>ПОЖАРНАЯ СИГНАЛИЗАЦИЯ (ИЗМ.1 ПО ЗАМЕЧАНИЯМ ЭКСПЕРТИЗЫ)</t>
  </si>
  <si>
    <t>Ж3-80-42</t>
  </si>
  <si>
    <t>ПРИБОРЫ ПРИЕМНО-КОНТРОЛЬНЫЕ ППК</t>
  </si>
  <si>
    <t>1.127.5</t>
  </si>
  <si>
    <t>С22125-ПС-2</t>
  </si>
  <si>
    <t>КОНТРОЛЛЕР С2000-КДЛ-2И</t>
  </si>
  <si>
    <t>1.127.6</t>
  </si>
  <si>
    <t>С22125-ПС-4</t>
  </si>
  <si>
    <t>БЛОК СИГНАЛЬНО-ПУСКОВОЙ С2000-СП1 ИСП.01</t>
  </si>
  <si>
    <t>1.127.7</t>
  </si>
  <si>
    <t>С22125-ПС-7</t>
  </si>
  <si>
    <t>ОБЪЕКТОВОЕ ОКОНЕЧНОЕ УСТРОЙСТВО СИСТЕМЫ ПЕРЕДАЧИ ИЗВЕЩЕНИЙ О ЧС "МОЛНИЯ"</t>
  </si>
  <si>
    <t>1.127.8</t>
  </si>
  <si>
    <t>С22125-ПС-3</t>
  </si>
  <si>
    <t>ПУЛЬТ КОНТРОЛЯ И УПРАВЛЕНИЯ ОХРАННО-ПОЖАРНЫЙ С2000-М ИСП.02</t>
  </si>
  <si>
    <t>1.127.9</t>
  </si>
  <si>
    <t>С22125-ПС-1</t>
  </si>
  <si>
    <t>БЛОК КОНТРОЛЬНО-ПУСКОВОЙ С2000-КПБ</t>
  </si>
  <si>
    <t>1.127.11</t>
  </si>
  <si>
    <t>С22125-ПС-5</t>
  </si>
  <si>
    <t>РЕЗЕРВНЫЙ ИСТОЧНИК ПИТАНИЯ РИП-24 ИСП.56</t>
  </si>
  <si>
    <t>1.127.12</t>
  </si>
  <si>
    <t>С22125-ПС-6</t>
  </si>
  <si>
    <t>АККУМУЛЯТОР 12В, 40АЧ</t>
  </si>
  <si>
    <t xml:space="preserve"> ВНЕШНИЕ УСТРОЙСТВА: ПО КИРПИЧНОМУ ОСНОВАНИЮ</t>
  </si>
  <si>
    <t>1.127.19</t>
  </si>
  <si>
    <t>С22125-ПС-9</t>
  </si>
  <si>
    <t>УСТРОЙСТВО КОММУТАЦИОННОЕ УК-ВК ИСП.14</t>
  </si>
  <si>
    <t xml:space="preserve"> ПОДКЛЮЧЕНИЕ ИДЕНТИФИКАТОРОВ / МПН</t>
  </si>
  <si>
    <t>1.127.29</t>
  </si>
  <si>
    <t>С22125-ПС-10</t>
  </si>
  <si>
    <t>МОДУЛЬ ПОДКЛЮЧЕНИЯ НАГРУЗКИ МПН</t>
  </si>
  <si>
    <t>38</t>
  </si>
  <si>
    <t>смета 1.128.</t>
  </si>
  <si>
    <t>АВТОМАТИЗАЦИЯ СИСТЕМ ВЕНТИЛЯЦИИ (ИЗМ.1 ПО ЗАМЕЧАНИЯМ ЭКСПЕРТИЗЫ)</t>
  </si>
  <si>
    <t>Ж3-60-42</t>
  </si>
  <si>
    <t>ПРИТОЧНАЯ ВЕНСИСТЕМА П1 РЕЛЕ РМ-51 (ДПЭ-3)</t>
  </si>
  <si>
    <t>1.128.14</t>
  </si>
  <si>
    <t>С22125-АОВ-1</t>
  </si>
  <si>
    <t>РЕЛЕ ЗАЩИТЫ ОТ СУХОГО ХОДА РД-2Р</t>
  </si>
  <si>
    <t>ПРИТОЧНАЯ ВЕНСИСТЕМА П2 РЕЛЕ РМ-51 (ДПЭ-3)</t>
  </si>
  <si>
    <t>1.128.62</t>
  </si>
  <si>
    <t>ПРИТОЧНАЯ ВЕНСИСТЕМА П3 РЕЛЕ РМ-51 (ДПЭ-3)</t>
  </si>
  <si>
    <t>1.128.118</t>
  </si>
  <si>
    <t>ПРИТОЧНАЯ ВЕНСИСТЕМА П4 РЕЛЕ РМ-51 (ДПЭ-3)</t>
  </si>
  <si>
    <t>1.128.165</t>
  </si>
  <si>
    <t>ПРИТОЧНАЯ ВЕНСИСТЕМА П5 РЕЛЕ РМ-51 (ДПЭ-3)</t>
  </si>
  <si>
    <t>1.128.212</t>
  </si>
  <si>
    <t>ПРИТОЧНАЯ ВЕНТСИСТЕМА П6 РЕЛЕ РМ-51 (ДПЭ-3)</t>
  </si>
  <si>
    <t>1.128.270</t>
  </si>
  <si>
    <t>ПРИТОЧНАЯ ВЕНСИСТЕМА П7 РЕЛЕ РМ-51 (ДПЭ-3)</t>
  </si>
  <si>
    <t>1.128.328</t>
  </si>
  <si>
    <t>БЛОКИРОВКА РАБОТЫ ВЕНТИЛЯТОРОВ В19, В20 С ТЕХНОЛОГИЧЕСКИМ ОБОРУДОВАНИЕМ. РЕЛЕ РМ-51 (ДПЭ-3)</t>
  </si>
  <si>
    <t>1.128.428</t>
  </si>
  <si>
    <t>С22125-АОВ-3</t>
  </si>
  <si>
    <t>ДИФФЕРЕНЦИАЛЬНОЕ РЕЛЕ ДАВЛЕНИЯ PS-500</t>
  </si>
  <si>
    <t>смета 1.129.</t>
  </si>
  <si>
    <t>АВТОМАТИЗИРОВАННАЯ СИСТЕМА КОНТРОЛЯ И УЧЕТА ЭЛЕКТРОЭНЕРГИИ</t>
  </si>
  <si>
    <t>Ж3-60-62</t>
  </si>
  <si>
    <t>ЗДАНИЕ - ИНЖЕНЕРНОЕ ОБЕСПЕЧЕНИЕ.  ОБОРУДОВАНИЕ И ПРИБОРЫ</t>
  </si>
  <si>
    <t>1.129.5</t>
  </si>
  <si>
    <t>С22125-АСКУЭ</t>
  </si>
  <si>
    <t>ШКАФ АСКУЭ В СОСТАВЕ: КОРПУС ЩМП-3-036, МАРШРУТИЗАТОР 3473, КОНТРОЛЛЕР С БЛОКОМ ПИТАНИЯ КУБ-1М, АНТЕННА АШ-433, АНТЕННА ТРИАДА 994, АВТОМАТИЧЕСКИЙ ВЫКЛЮЧАТЕЛЬ ВА47-29 220В 4А, РОЗЕТКА ВА16-254 - 2ШТ, ШНУР СЕТЕВОЙ 0,8М</t>
  </si>
  <si>
    <t>смета 1.130.</t>
  </si>
  <si>
    <t>АВТОМАТИЗАЦИЯ СИСТЕМЫ ДЫМОУДАЛЕНИЯ (ИЗМ.1 ПО ЗАМЕЧАНИЯМ ЭКСПЕРТИЗЫ)</t>
  </si>
  <si>
    <t>Ж3-60-32</t>
  </si>
  <si>
    <t>ЗДАНИЕ - ИНЖЕНЕРНОЕ ОБЕСПЕЧЕНИЕ. АВТОМАТИЗАЦИЯ И АВТОМАТИЗИРОВАННЫЕ СИСТЕМЫ УПРАВЛЕНИЯ. АВТОМАТИЗИРОВАННАЯ СИСТЕМА ПОЖАРОТУШЕНИЯ. ОБОРУДОВАНИЕ И ПРИБОРЫ</t>
  </si>
  <si>
    <t>1.130.5</t>
  </si>
  <si>
    <t>С22125-АПТ-2</t>
  </si>
  <si>
    <t>КОНТРОЛЛЕР С2000-КДЛ-2И ИСП.01</t>
  </si>
  <si>
    <t>1.130.6</t>
  </si>
  <si>
    <t>С22125-АПТ-3</t>
  </si>
  <si>
    <t>БЛОК СИГНАЛЬНО-ПУСКОВОЙ С2000-СП4/220</t>
  </si>
  <si>
    <t>1.130.7</t>
  </si>
  <si>
    <t>С22125-АПТ-4</t>
  </si>
  <si>
    <t>БЛОК КОНТРОЛЬНО-ПУСКОВОЙ ШКП-10RS</t>
  </si>
  <si>
    <t>1.130.8</t>
  </si>
  <si>
    <t>С22125-АПТ-5</t>
  </si>
  <si>
    <t>БЛОК КОНТРОЛЬНО-ПУСКОВОЙ ШКП-18RS(М)</t>
  </si>
  <si>
    <t>ВНЕШНИЕ УСТРОЙСТВА: ПО КИРПИЧНОМУ ОСНОВАНИЮ</t>
  </si>
  <si>
    <t>1.130.10</t>
  </si>
  <si>
    <t>С22125-АПТ-6</t>
  </si>
  <si>
    <t>УСТРОЙСТВО ДИСТАНЦИОННОГО ПУСКА УДП 513-3АМ ИСП.02</t>
  </si>
  <si>
    <t>ПРИБОРЫ, УСТАНАВЛИВАЕМЫЕ НА МЕТАЛЛОКОНСТРУКЦИЯХ, ЩИТАХ И ПУЛЬТАХ, МАССА ДО 5 КГ</t>
  </si>
  <si>
    <t>1.130.12</t>
  </si>
  <si>
    <t>С22125-АПТ-7</t>
  </si>
  <si>
    <t>СИГНАЛИЗАТОР ПОТОКА ВОЗДУХА СПВ-5</t>
  </si>
  <si>
    <t>ИЗВЕЩАТЕЛИ ОХРАННЫЕ МАГНИТОКОНТАКТНЫЕ НАКЛАДНЫЕ: ПО КИРПИЧНОМУ ОСНОВАНИЮ</t>
  </si>
  <si>
    <t>1.130.16</t>
  </si>
  <si>
    <t>С22125-АПТ-8</t>
  </si>
  <si>
    <t>ИЗВЕЩАТЕЛЬ ОХРАННЫЙ МАГНИТОКОНТАКТНЫЙ МКИ-3Н</t>
  </si>
  <si>
    <t>1.130.18</t>
  </si>
  <si>
    <t>С22125-АПТ-9</t>
  </si>
  <si>
    <t>АДРЕСНЫЙ РАСШИРИТЕЛЬ ИСП.02 С2000-АР2</t>
  </si>
  <si>
    <t>смета 1.132.</t>
  </si>
  <si>
    <t>СИЛОВОЕ ЭЛЕКТРООБОРУДОВАНИЕ (ИЗМ.1 ПО ЗАМЕЧАНИЯМ ЭКСПЕРТИЗЫ)</t>
  </si>
  <si>
    <t>Ж3-40-22</t>
  </si>
  <si>
    <t>БЛОК УПРАВЛЕНИЯ ШКАФНОГО ИСПОЛНЕНИЯ ИЛИ РАСПРЕДЕЛИТЕЛЬНЫЙ ПУНКТ (ШКАФ), УСТАНАВЛИВАЕМЫЙ НА СТЕНЕ, ВЫСОТА И ШИРИНА 600 Х 600 ММ / C-SV</t>
  </si>
  <si>
    <t>1.132.13</t>
  </si>
  <si>
    <t>С22125-БУ</t>
  </si>
  <si>
    <t>БЛОК УПРАВЛЕНИЯ C-SV 8 A</t>
  </si>
  <si>
    <t>ВВОДНО РАСПРЕДЕЛИТЕЛЬНОЕ УСТРОЙСТВО ВРУ-1</t>
  </si>
  <si>
    <t>1.132.17</t>
  </si>
  <si>
    <t>С22125-ВРУ1</t>
  </si>
  <si>
    <t>ВВОДНО РАСПРЕДЕЛИТЕЛЬНОЕ УСТРОЙСТВО ВРУ-2</t>
  </si>
  <si>
    <t>1.132.18</t>
  </si>
  <si>
    <t>С22125-ВРУ2</t>
  </si>
  <si>
    <t>БЛОК УПРАВЛЕНИЯ ШКАФНОГО ИСПОЛНЕНИЯ ИЛИ РАСПРЕДЕЛИТЕЛЬНЫЙ ПУНКТ (ШКАФ), УСТАНАВЛИВАЕМЫЙ НА ПОЛУ, ВЫСОТА И ШИРИНА 1200 Х 1000 ММ / АВР</t>
  </si>
  <si>
    <t>1.132.20</t>
  </si>
  <si>
    <t>С22125-АВР</t>
  </si>
  <si>
    <t>ШКАФ С БЛОКОМ АВР-3.0</t>
  </si>
  <si>
    <t>БЛОК УПРАВЛЕНИЯ ШКАФНОГО ИСПОЛНЕНИЯ ИЛИ РАСПРЕДЕЛИТЕЛЬНЫЙ ПУНКТ (ШКАФ), УСТАНАВЛИВАЕМЫЙ НА СТЕНЕ, ВЫСОТА И ШИРИНА 600 Х 600 ММ / ШНО</t>
  </si>
  <si>
    <t>1.132.22</t>
  </si>
  <si>
    <t>С22125-ШНО</t>
  </si>
  <si>
    <t>ЯЩИК УПРАВЛЕНИЯ ОСВЕЩЕНИЕМ ЯУО-9611 УЭ</t>
  </si>
  <si>
    <t>Объект 6</t>
  </si>
  <si>
    <t>НАРУЖНЫЕ НИЗКОВОЛЬТНЫЕ СЕТИ</t>
  </si>
  <si>
    <t>смета 6.601.</t>
  </si>
  <si>
    <t>ЛЭП-0,4КВ КАБЕЛЬНЫЕ (ИЗМ.1 ПО ЗАМЕЧАНИЯМ ЭКСПЕРТИЗЫ)</t>
  </si>
  <si>
    <t>Ж6-60-90</t>
  </si>
  <si>
    <t>БЛОК УПРАВЛЕНИЯ ШКАФНОГО ИСПОЛНЕНИЯ ИЛИ РАСПРЕДЕЛИТЕЛЬНЫЙ ПУНКТ (ШКАФ), УСТАНАВЛИВАЕМЫЙ НА ПОЛУ, ВЫСОТА И ШИРИНА 1200 Х 1000 ММ</t>
  </si>
  <si>
    <t>6.601.14</t>
  </si>
  <si>
    <t>С22125-УКН</t>
  </si>
  <si>
    <t>ЩИТ ВВОДНО-РАСПРЕДЕЛИТЕЛЬНЫЙ УКН-0,8-01 У3</t>
  </si>
  <si>
    <t>Ж6-60-40</t>
  </si>
  <si>
    <t>СЕТИ ЭЛЕКТРОСНАБЖЕНИЯ. ДГУ</t>
  </si>
  <si>
    <t>6.601.55</t>
  </si>
  <si>
    <t>С22125-ДГУ</t>
  </si>
  <si>
    <t>ДИЗЕЛЬ-ГЕНЕРАТОРНАЯ УСТАНОВКА АД34С-Т400-2РП</t>
  </si>
  <si>
    <t>Объект 10</t>
  </si>
  <si>
    <t>НЕМОНТИРУЕМОЕ ОБОРУДОВАНИЕ</t>
  </si>
  <si>
    <t>смета 10.1001.</t>
  </si>
  <si>
    <t>ТЕХНОЛОГИЧЕСКОЕ ОБОРУДОВАНИЕ НЕ МОНТИРУЕМОЕ (ИЗМ.1 ПО ЗАМЕЧАНИЯМ ЭКСПЕРТИЗЫ)</t>
  </si>
  <si>
    <t>ЛАБОРАТОРИЯ ВЫСОКИХ ТЕХНОЛОГИЙ. ОБОРУДОВАНИЕ</t>
  </si>
  <si>
    <t>10.1001.8</t>
  </si>
  <si>
    <t>С100-9.1</t>
  </si>
  <si>
    <t>ПОРТОТИВНЫЙ ЛАЗЕРНО-ИСКРОВОЙ ЭМИССИОННЫЙ СПЕКТРОМЕТР. Г.Р.300Х310Х110ММ. Э 1Ф, 220В, 0,25КВТ.</t>
  </si>
  <si>
    <t>10.1001.9</t>
  </si>
  <si>
    <t>С100-9.2</t>
  </si>
  <si>
    <t>СПЕКТРОМЕТР ЛАБОРАТОРНЫЙ ОПТИКО-ЭМИССИОННЫЙ (FE.FL.CU-ОСНОВЫ).Г.Р.620Х360Х900ММ. Э 1Ф, 220В, 1КВТ.</t>
  </si>
  <si>
    <t>10.1001.10</t>
  </si>
  <si>
    <t>С100-9.3</t>
  </si>
  <si>
    <t>РЕНТГЕН-ФЛУОРЕСЦЕНТНЫЙ СПЕКТРОМЕТР В КОМПЛЕКТЕ С ПК Г.Р.660Х510Х350ММ Э 1Ф, 220В, 0,25КВТ</t>
  </si>
  <si>
    <t>10.1001.11</t>
  </si>
  <si>
    <t>С100-9.4</t>
  </si>
  <si>
    <t>РЕНТГЕНО-ФЛУОРЕСЦЕНТНЫЙ СПЕКТРОМЕТР В КОМПЛЕКТЕ С ПК Г.Р.415Х450Х500ММ. Э 1Ф, 220В, 0,25КВТ</t>
  </si>
  <si>
    <t>10.1001.12</t>
  </si>
  <si>
    <t>С100-9.5</t>
  </si>
  <si>
    <t>ПОРТАТИВНЫЙ РЕНТГЕНО-ФЛУОРЕСЦЕНТНЫЫЙ СПЕКТРОМЕТР SKYGTX В КОМПЛЕКТЕ С НОУТБУКОМ. Г.Р.300Х90Х244ММ. Э1Ф, 220В, 4ВТ</t>
  </si>
  <si>
    <t>10.1001.13</t>
  </si>
  <si>
    <t>С100-9.6</t>
  </si>
  <si>
    <t>ПОРТАТИВНАЯ ЦИФРОВАЯ РЕНТГЕНОВСКАЯ СИСТЕМА В КОМПЛЕКТЕ С НОУТБУКОМ. Г.Р.228Х139Х277ММ. Э 1Ф, 220В, 0,56КВТ.</t>
  </si>
  <si>
    <t>10.1001.14</t>
  </si>
  <si>
    <t>С100-9.7</t>
  </si>
  <si>
    <t>УСТРОЙСТВО ОЧИСТКИ ТЕХНИЧЕСКИХ ГАЗОВ. Г.Р. 420Х320Х750ММ. ПРОИЗВОДИТЕЛЬНОЧТЬ, MAX 10Л/МИН. Э 1Ф, 220В, 2,0КВТ</t>
  </si>
  <si>
    <t>10.1001.16</t>
  </si>
  <si>
    <t>С100-11.1</t>
  </si>
  <si>
    <t>АВТОМАТИЧЕСКИЙ ШЛИФОВАЛЬНО-ПОЛИРОВАЛЬНЫЙ СТАНОК Г.Р.770Х730Х700ММ. Э 1Ф, 220В, 2,8КВТ</t>
  </si>
  <si>
    <t>10.1001.17</t>
  </si>
  <si>
    <t>С100-11.2</t>
  </si>
  <si>
    <t>АВТОМАТИЧЕСКИЙ ПРЕСС ДЛЯ ГОРЯЧЕЙ ЗАПРЕСОВКИ ОБРАЗЦОВ Г.Р.630Х520Х480ММ. Э 1Ф, 220В, 1,5КВТ</t>
  </si>
  <si>
    <t>10.1001.18</t>
  </si>
  <si>
    <t>С100-11.3</t>
  </si>
  <si>
    <t>АБРАЗИВНЫЙ ОТРЕЗНОЙ СТАНОК Г.Р.835Х850Х1620ММ. Э 3Ф, 380В, 3,0КВТ</t>
  </si>
  <si>
    <t>10.1001.19</t>
  </si>
  <si>
    <t>С100-11.4</t>
  </si>
  <si>
    <t>ИНВЕНТАРНЫЙ МЕТАЛЛОГРАФИЧЕСКИЙ МИКРОСКОП (ВКЛ.КАМЕРУ 5МП И ПРОГРАММНОЕ ОБЕСПЕЧЕНИЕ, НОУТБУК) Г.Р.750Х270Х380ММ. Э 1Ф, 220В, 12В, ДО 1КВТ.</t>
  </si>
  <si>
    <t>10.1001.21</t>
  </si>
  <si>
    <t>С100-12.1</t>
  </si>
  <si>
    <t>ДЕФЕКТОСКОП УЛЬТРОЗВУКОВОЙ (64:128 PR+2TOFD/UT+TFV) Г.Р.365Х270Х115ММ. Э 1Ф, 220В/12В, ДО 0,1КВТ</t>
  </si>
  <si>
    <t>10.1001.22</t>
  </si>
  <si>
    <t>С100-12.2</t>
  </si>
  <si>
    <t>ВИДЕОЭНДОСКОП ИЗМЕРИТЕЛЬНЫЙ Г.Р.350Х197Х126ММ; КЕЙС: 551Х351Х240ММ. Э 1Ф, 220В/12В, ДО 0,1КВТ</t>
  </si>
  <si>
    <t>10.1001.23</t>
  </si>
  <si>
    <t>С100-12.3</t>
  </si>
  <si>
    <t>КАМЕРА ТЕПЛОВИЗИОННАЯ С ДЕТЕКТОРОМ УТЕЧКИ ГАЗОВ Г.Р.245Х180Х150ММ. Э 1Ф, 220В/12В, ДО 0,1КВТ</t>
  </si>
  <si>
    <t>10.1001.24</t>
  </si>
  <si>
    <t>С100-12.4</t>
  </si>
  <si>
    <t>ГЕОРАДАР-КВАНТОВЫЙ ТЕПЛОВИЗОР С ТРЕХЧАСТОТНЫМ ДИАПАЗОНОМ. В КОМПЛЕКТЕ СО СКЛАДНОЙ ПОВЫШЕННОЙ ПРОХОДИМОСТИ</t>
  </si>
  <si>
    <t>10.1001.26</t>
  </si>
  <si>
    <t>С100-17.1</t>
  </si>
  <si>
    <t>АНАЛИЗАТОР ИММИТАНСА ШИРОКОПОЛОСНЫЙ. РАСШИРЕННЫЙ ДИАПАЗОН ЧАСТОТ 50КГЦ-15МГЦ. БАЗОВАЯ ПОГРЕШНОСТЬ 0,2%. Г.Р. 270Х134Х320ММ. Э 1Ф, 220В, 20ВА</t>
  </si>
  <si>
    <t>10.1001.27</t>
  </si>
  <si>
    <t>С100-17.2</t>
  </si>
  <si>
    <t>ИСТОЧНИК ПИТАНИЯ Г.Р.384Х301Х169ММ. Э 1Ф, 220В. ДИАПАЗОН УСТАНОВКИ ВЫХОДНОГО НАПРЯЖЕНИЯ ОТ 0 ДО 30В. ДИАПАЗОН УСТАНОВКИ ВЫХОДНОГО ТОКА ОТ 0 ДО 10 А. ОСНОВНАЯ ПОГРЕШНОСТЬ 0,2; ПОГРЕШНОСТЬ В РАБОЧИХ УСЛОВИЯХ 0,3</t>
  </si>
  <si>
    <t>10.1001.28</t>
  </si>
  <si>
    <t>С100-17.3</t>
  </si>
  <si>
    <t>ГЕНЕРАТОР СИГНАЛОВ СПЕЦИАЛЬНОЙ ФОРМЫ. 1 НЕЗАВИСИМЫХ КАНАЛА ВЫХОДНЫХ СИГНАЛОВ. Г.Р. 325Х270Х125ММЮ Э 1Ф, 220В, 35ВА</t>
  </si>
  <si>
    <t>10.1001.29</t>
  </si>
  <si>
    <t>С100-17.4</t>
  </si>
  <si>
    <t>ЧАСТОТОМЕР Ч3-88. ДИАПАЗОН ИЗМЕРЯЕМЫХ ЧАСТОТ: 0,01ГЦ-200МГЦ. ПОГРЕШНОСТЬ:5-10(8) - ЗА 30 СУТОК, 10(7)- ЗА 12 МЕСЯЦЕВ. Г.Р. 285Х106Х345ММ. Э 1Ф, 220В</t>
  </si>
  <si>
    <t>10.1001.31</t>
  </si>
  <si>
    <t>С100-20</t>
  </si>
  <si>
    <t>ПЭВМ В СБОРЕ, Э 1Ф;220В; 1,0КВТ. ПРОЦЕССОР НЕ МЕНЕЕ INTEL CORE I7-14700К+ЖИДКОЕ ОХЛАЖДЕНИЕ. ОПЕРАТИВНАЯ ПАМЯТЬ: НЕ МЕНЕЕ 4Х32ГБ; ВИДЕОКАРТА: НЕ МЕНЕЕ GEFORCT PTX 5070. 12GB GDOR7 192BIT. ХРАНЕНИЕ ДАННЫХ:НDD+SSD НЕ МЕННЕЕ 2Х10ТБ+1ТБ. БЛОК ПИТАНИЯ: НЕ МЕЕН</t>
  </si>
  <si>
    <t>10.1001.32</t>
  </si>
  <si>
    <t>С100-29</t>
  </si>
  <si>
    <t>ИНТЕРАКТИВНАЯ ПАНЕЛЬ (МУЛЬТИБОРД) 75Д. 3840Х2160 (4К, UНD); ПРОЦЕССОР INTER CORE I3-1315U; ОПЕРАТИВНАЯ ПАМЯТЬ 16ГБ; ХРАНЕНИЕ ДАННЫХ:SSD S12 ГБ; БЛОК ПИТАНИЯ:850ВТ; ОПЕРАТИВНАЯ СИСТЕМА: MICROSOFT WINDOWS 11PRO. ANDROID 14. 1695Х1022Х97ММ, Э 1Ф; 220В; 0,5К</t>
  </si>
  <si>
    <t>10.1001.33</t>
  </si>
  <si>
    <t>С100-30</t>
  </si>
  <si>
    <t>3D ПРИНТЕР, ТЕХНОЛОГИИ ПЕЧАТИ: FFF/FDM. ОБЛАСТЬ  ПОСТРОЕНИЯ 31Л: 300Х300Х350ММ, СКОРОСТЬ ПЕЧАТИ: ДО 300ММ/С; ПРОИЗВОДИТЕЛЬНОСТЬ: ДО 126 СМ3/Ч. Г.Р.480Х490Х750ММ, Э 1Ф; 220В; 1,7КВТ</t>
  </si>
  <si>
    <t>10.1001.34</t>
  </si>
  <si>
    <t>С100-31</t>
  </si>
  <si>
    <t>3D СКАНЕР; ТОЧНОСТЬ СКАНИРОВАНИЯ: ДО 0,035ММ (МАЛЫЙ ДИАПАЗОН) И 0,05ММ (БОЛЬШОЙ ДИАПАЗОН). Г.Р. ГЛАВНЫЙ МОДУЛЬ: 332Х110Х142ММ; ШТАТИВ: 475Х120Х120ММ; ПОВОРОТНЫЙ СТОЛ: 320Х320Х68ММ. Э 1Ф; 220В; 0,3КВТ</t>
  </si>
  <si>
    <t>10.1001.35</t>
  </si>
  <si>
    <t>С100-32</t>
  </si>
  <si>
    <t>ПРИНТЕР ЛАЗЕРНЫЙ, ФОРМА А4, 410Х380Х320ММ, Э 1Ф; 220В; 0,3КВТ Ч/Б ПЕЧАТЬ, СКОРОСТЬ ПЕЧАТИ НЕ МЕНЕЕ 55СТР/МИН</t>
  </si>
  <si>
    <t>10.1001.36</t>
  </si>
  <si>
    <t>С100-33</t>
  </si>
  <si>
    <t>МФУ ЛАЗЕРНЫЙ, ФОРМАТ А4, 417Х12Х437ММ, Э 1Ф; 220В; 0,3КВТ Ч/Б ПЕЧАТЬ, СКОРОСТЬ ПЕЧАТИ НЕ МЕНЕЕ 40СТР/МИН</t>
  </si>
  <si>
    <t>10.1001.37</t>
  </si>
  <si>
    <t>С100-34</t>
  </si>
  <si>
    <t>МФУ ЛАЗЕРНЫЙ, ФОРМАТ А4, 475Х475Х575ММ, Э 1Ф; 220В; 0,6КВТ Ч/Б ПЕЧАТЬ, СКОРОСТЬ ПЕЧАТИ НЕ МЕНЕЕ 45 СТР/МИН</t>
  </si>
  <si>
    <t>10.1001.38</t>
  </si>
  <si>
    <t>С100-35</t>
  </si>
  <si>
    <t>МФУ ЛАЗЕРНЫЙ, ФОРМАТ А3, 590Х590Х753ММ, Э 1Ф; 220Ы; 0,5КВТ ЦВЕТНАЯ ПЕЧАТЬ, СКОРОСТЬ ПЕЧАТИ НЕ МЕНЕЕ 30 СТР/МИН.</t>
  </si>
  <si>
    <t>10.1001.40</t>
  </si>
  <si>
    <t>С100-3Б/П1</t>
  </si>
  <si>
    <t>КОМПЛЕКС ГОССУДАРСТВЕННЫХ СТАНДАРТНЫХ ОБРАЗЦОВ ЧЕРНЫХ МЕТАЛЛОВ</t>
  </si>
  <si>
    <t>10.1001.41</t>
  </si>
  <si>
    <t>С100-3Б/П2</t>
  </si>
  <si>
    <t>КОМПЛЕКС ГОСУДАРСТВЕННЫХ СТАНДАРТНЫХ ОБРАЗЦОВ ЧЕРНЫХ МЕТАЛЛОВ</t>
  </si>
  <si>
    <t>10.1001.44</t>
  </si>
  <si>
    <t>С200-7.1</t>
  </si>
  <si>
    <t>ТЕЛЕЖКА ДЛЯ СВАРОЧНОГО АППАРАТА Г.Р.550Х400</t>
  </si>
  <si>
    <t>10.1001.45</t>
  </si>
  <si>
    <t>С200-8.1</t>
  </si>
  <si>
    <t>МОБИЛЬНЫЙ НАКОПИТЕЛЬНЫЙ ФИЛЬТР ДЛЯ ПРОЦЕССОВ; ПРОИЗВОДИТЕЛЬНОСТЬ: 850М3/Ч; НЕРА ФИЛЬТР 26М2. В КОМПЛЕКТЕ С ВЫТЯЖНЫМ УСТРОЙСТВОМ Д.160ММ; РАДИУС ДЕЙСТВИЯ 2М. Г.Р. 725Х730Х1100ММ. Э 1Ф, 220В, 1,1КВТ</t>
  </si>
  <si>
    <t>10.1001.46</t>
  </si>
  <si>
    <t>С200-8.2</t>
  </si>
  <si>
    <t>СТОЛ СВАРОЧНЫЙ; Г.Р.1200Х800Х1100ММ. РАЗМЕТОЧНАЯ СЕТКА: 50Х50ММ. ОТВЕРСТИЯ: 16ММ. МАТЕРИАЛ: СТАЛЬ 09Г2С ТОЛЩИНОЙ 8ММ; КОЛЕСА ПРОМЫШЛЕННЫЕ НАГРУЗОК ДО 450КГ.</t>
  </si>
  <si>
    <t>10.1001.47</t>
  </si>
  <si>
    <t>С200-8.3</t>
  </si>
  <si>
    <t>СТОЛ СВАРОЧНЫЙ; Г.Р.1500Х1000Х1100ММ.РАЗМЕТОЧНАЯ СЕТКА: 50Х50ММ. ОТВЕРСТИЯ: 16ММ. МАТЕРИАЛ: СТАЛЬ 09Г2С ТОЛЩИНОЙ 8ММ; КОЛЕСА ПРОМЫШЛЕННЫЕ НАГРУЗКА ДО 450КГ</t>
  </si>
  <si>
    <t>10.1001.48</t>
  </si>
  <si>
    <t>С200-8.4</t>
  </si>
  <si>
    <t>СВАРОЧНЫЙ ЩИТ ОГРАЖДЕНИЯ. Г.Р.2000Х600Х2000ММ ОБОРУДОВАНО КОЛЕСНЫМИ ОПОРАМИ</t>
  </si>
  <si>
    <t>10.1001.50</t>
  </si>
  <si>
    <t>С100-37</t>
  </si>
  <si>
    <t>ШТАБЕЛЕР САМОХОДНЫЙ ЭЛЕКТРИЧЕСКИЙ, СОПРОВОЖДАЕМЫЙ. ГРУЗОПОДЪЁМНОСТЬЮ-1,5Т. ВЫСОТА ПОДЪЁМА-2,5М. СКОРОСТЬ ПОДЪЁМА: 0-102ММ/С. СКОРОСТЬ ПЕРЕДВИЖЕНИЯ:4 КМ/ЧАС. НОМИНАЛЬНАЯ МОЩНОСТЬ: 0,75/2,5КВТ. НАПРЯЖЕНИЕ/ЁМКОСТЬ БАТАРЕИ: 12/105 АЧХ2. Г.Р.1730Х820Х1730 (29</t>
  </si>
  <si>
    <t>10.1001.51</t>
  </si>
  <si>
    <t>С100-38</t>
  </si>
  <si>
    <t>ГИДРАВЛИЧЕСКАЯ ТЕЛЕЖКА. ГРУЗОПОДЪЁМНОСТЬ ДО 2,5Т. ВЫСОТА ПОДЪЁМА-200М. ДЛИННА ВИЛ 1150ММ</t>
  </si>
  <si>
    <t>10.1001.53</t>
  </si>
  <si>
    <t>С100-45</t>
  </si>
  <si>
    <t>СТОЛ ПРОИЗВОДСТВЕННЫЙ ЛАБОРАТОРНЫЙ УСИЛЕННЫЙ ДЛЯ УСТАНОВКИ ОБОРУДОВАНИЯ. ДОПУСТИМАЯ НАГРУЗКА НА СТОЛЕШНИЦУ НЕ МЕНЕЕ 220КГ. МАТЕРИАЛ: СТАЛЬ Г.Р. 1200Х800Х900ММ</t>
  </si>
  <si>
    <t>10.1001.54</t>
  </si>
  <si>
    <t>С100-46</t>
  </si>
  <si>
    <t>СТОЛ ПРОИЗВОДСТВЕННЫЙ ЛАБОРАТОРНЫЙ ДЛЯ УСТАНОВКИ ОБОРУДОВАНИЯ. ДОПУСТИМАЯ НАГРУЗКА НА СТОЛЕШНИЦУ НЕ МЕНЕЕ 120КГ. МАТЕРИАЛ: СТАЛЬ Г.Р.1200Х800Х900ММ</t>
  </si>
  <si>
    <t>10.1001.55</t>
  </si>
  <si>
    <t>С100-47</t>
  </si>
  <si>
    <t>СТОЛ ПРОИЗВОДСТВЕННЫЙ ЛАБОРАТОРНЫЙ. ДОПУСТИМАЯ НАГРУЗКА НА СТОЛЕШНИЦУ НЕ МЕНЕЕ 60КГ. МАТЕРИАЛ: СТАЛЬ Г.Р.1200Х600Х900ММ</t>
  </si>
  <si>
    <t>10.1001.56</t>
  </si>
  <si>
    <t>С100-48</t>
  </si>
  <si>
    <t>СТОЛ ЛАБОРАТОРНЫЙ КОМПЬЮТЕРНЫЙ (С ОТСЕКОМ ПОД СИСТЕМНЫЙ БЛОК). МАТЕРИАЛ ЛАМИНИРОВАННАЯ ДСП Г.Р.1220Х700Х760ММ</t>
  </si>
  <si>
    <t>10.1001.57</t>
  </si>
  <si>
    <t>С100-49</t>
  </si>
  <si>
    <t>СТОЛ ОФИСНЫЙ КОМПЬЮТЕРНЫЙ (С ОТСЕКОМ ПОД СИСТЕМНЫЙ БЛОК). МАТЕРИАЛ ЛАМИНИРОВАННАЯ ДСП (УСТОЙЧИА К ДЕЗ. ОБРАБОТКЕ) Г.Р.1400Х700Х760ММ</t>
  </si>
  <si>
    <t>10.1001.58</t>
  </si>
  <si>
    <t>С100-50</t>
  </si>
  <si>
    <t>СТОЛ КОМПЬЮТЕРНЫЙ УГЛОВОЙ Г.Р.1600Х1400Х760ММ. МАТЕРИАЛ ЛАМИНИРОВАННАЯ ДСП (УСТОЙЧИВ К ДЕЗ. ОБРАБОТКЕ). В КОМПЛЕКТЕ ТУМБА ПОДКАТНАЯ Г.Р.500Х600Х760ММ</t>
  </si>
  <si>
    <t>10.1001.59</t>
  </si>
  <si>
    <t>С100-51</t>
  </si>
  <si>
    <t>СТОЛ РУКОВОДИТЕЛЯ ДВУХТУМБОВЫЙ (С ОТСЕКОМ ПОД БЛОК ПК) Г.Р.1800Х600Х760ММ. В КОМПЛЕКТЕ СТОЛ ПРИСТАВНОЙ, Г.Р.1400Х700Х760ММ. МАТЕРИАЛ ЛАМИНИРОВАННАЯ ДСП</t>
  </si>
  <si>
    <t>10.1001.60</t>
  </si>
  <si>
    <t>С100-52</t>
  </si>
  <si>
    <t>СТОЛ-ТУМБА ДЛЯ ОРГТЕХНИКИ. МАТЕРИАЛ ЛАМИНИРОВАННАЯ ДСП Г.Р.800Х500Х760ММ</t>
  </si>
  <si>
    <t>10.1001.61</t>
  </si>
  <si>
    <t>С100-53</t>
  </si>
  <si>
    <t>СТУЛ ДЛЯ ЛАБОРАТОРИИ ПЕРЕДВИЖНОЙ С ОПОРОЙ СПИНЫ, ПОДЪЁМНО-ПОВОРОТНЫЙ МЕХАНИЗМ С РЕГУЛИРОВКОЙ ВЫСОТЫ ГИДРОДОМКРАТОМ, НАГРУЗКА-ДО 120КГ, МАТЕРИАЛ: МЕТАЛЛ С ПОЛИМЕРНЫМ ПОКРЫТИЕМ, КОЖЗАМ (УСТОЙЧИВЫМ К МОЮЩИМ И ДЕЗИНФИЦИРУЮЩИМ СРЕДСТВАМ)</t>
  </si>
  <si>
    <t>10.1001.62</t>
  </si>
  <si>
    <t>С100-54</t>
  </si>
  <si>
    <t>КРЕСЛО ОФИСНОЕ ПЕРЕДВИЖНОЕ, ПОДЪЁМНО-ПОВОРОТНЫЙ МЕХАНИЗМ С РЕГУЛИРОВКОЙ ВЫСОТЫ: ГАЗ-ЛИФТ. НАГРУЗКА - ДО 120КГ. МАТЕРИАЛ: МЕТАЛЛ С ПОЛИМЕРНЫМ ПОКРЫТИЕМ, ИСКУССТВЕННАЯ КОЖА</t>
  </si>
  <si>
    <t>10.1001.63</t>
  </si>
  <si>
    <t>С100-55</t>
  </si>
  <si>
    <t>КРЕСЛО РУКОВОДИТЕЛЯ ПЕРЕДВЕЖНОЕ, ПОДЪЁМНО-ПОВОРОТНЫЙ МЕХАНИЗМ С РЕГУЛИРОВКОЙ ВЫСОТЫ: ГАЗ-ЛИФТ. НАГРУЗКА - ДО 150КГ. МАТЕРИАЛ: МЕТАЛЛ С ПОЛИМЕРНЫМ ПОКРЫТИЕМ, ИСКУССТВЕННАЯ КОЖА</t>
  </si>
  <si>
    <t>10.1001.64</t>
  </si>
  <si>
    <t>С100-56</t>
  </si>
  <si>
    <t>СТУЛ ПОЛУМЯГКИЙ СО СПИНКОЙ. МАТЕРИАЛ: МАТАЛЛ С ПОЛИМЕРНОМ ПОКРЫТИЕМ, ИСКУССТВЕННАЯ КОЖА</t>
  </si>
  <si>
    <t>10.1001.65</t>
  </si>
  <si>
    <t>С100-58</t>
  </si>
  <si>
    <t>СТЕЛАЖ ПРОИЗВОДСТВЕННЫЙ С УСИЛЕННЫМИ СПЛОШНЫМИ ПОЛКАМИ (5ШТ). Г.Р.1200Х600Х2400ММ. МАКСИМАЛЬНАЯ НАГРУЗКА НА ПОЛКУ ДО 120КГ НА СТЕЛЛАЖ ДО 600КГ. МАТЕРИАЛ КАРКАСА, ПОЛОК-СТАЛЬ</t>
  </si>
  <si>
    <t>24</t>
  </si>
  <si>
    <t>10.1001.66</t>
  </si>
  <si>
    <t>С100-59</t>
  </si>
  <si>
    <t>СТЕЛЛАЖ ПРОИЗВОДСТВЕННЫЙ СО СПЛОШНЫМИ ПОЛКАМИ (4ШТ). Г.Р.1200Х400Х1800ММ. МАКСИМАЛЬНАЯ НАГРУЗКА НА ПОЛКУ ДО 70КГ НА СТЕЛЛАЖ ДО 280КГ. МАТЕРИАЛ КАРКАСА, ПОЛОК - СТАЛЬ.</t>
  </si>
  <si>
    <t>10.1001.67</t>
  </si>
  <si>
    <t>С100-60</t>
  </si>
  <si>
    <t>ПОДТОВАРНИК ПРОИЗВОДСТВЕННЫЙ. Г.Р. 1000Х800Х200ММ. МАКСИМАЛЬНАЯ НАГРУЗКА ДО 150КГ. МАТЕРИАЛ-СТАЛЬ</t>
  </si>
  <si>
    <t>10.1001.68</t>
  </si>
  <si>
    <t>С100-61</t>
  </si>
  <si>
    <t>ШКАФ МЕТАЛЛИЧЕСКИЙ. КОЛЛИЧЕСТВО ПОЛОК 4-8. МАТЕРИАЛ: МЕТАЛЛ С ПОЛИМЕРНЫМ ПОКРЫТИЕМ.Г.Р. 700Х400Х1800ММ</t>
  </si>
  <si>
    <t>16</t>
  </si>
  <si>
    <t>10.1001.69</t>
  </si>
  <si>
    <t>С100-62</t>
  </si>
  <si>
    <t>ШКАФ ДЛЯ УБОРОЧНОГО ИНВЕНТАРЯ. КОЛИЧЕСТВО ПОЛОК ОТ 3 ДО 8. МАТЕРИАЛ:МЕТАЛЛ С ПОЛИМЕРНЫМ ПОКРЫТИЕМЮ Г.Р. НЕ БОЛЕЕ 700Х400Х1860ММ</t>
  </si>
  <si>
    <t>10.1001.70</t>
  </si>
  <si>
    <t>С100-63</t>
  </si>
  <si>
    <t>ШКАФ МЕТАЛЛИЧЕСКИЙ ГАРДЕРОБНЫЙ ДВУХСЕКЦИОННЫЙ. К КАЖДОЙ СЕКЦИИ : 1 ПЕРЕКЛАДИНА, 2 КРЮЧКА, 1 ПОЛКА Г.Р. 500Х490Х1860ММ</t>
  </si>
  <si>
    <t>10.1001.71</t>
  </si>
  <si>
    <t>С100-64</t>
  </si>
  <si>
    <t>ШКАФ ДЛЯ ОДЕЖДЫ ДВУХСТВОРЧАТЫЙ, Г.Р.800Х600Х2000ММ. МАТЕРИАЛ - ЛАМИНИРОВАННОЕ ДСП</t>
  </si>
  <si>
    <t>10.1001.72</t>
  </si>
  <si>
    <t>С100-65</t>
  </si>
  <si>
    <t>ШКАФ ДЛЯ ДОКУМЕНТОВ, ШИРОКИЙ, НА 5 УРОВНЕЙ. Г.Р. 800Х400Х1880ММ. МАТЕРИАЛ ЛАМИНИРОВАННОЕ ДСП</t>
  </si>
  <si>
    <t>10.1001.73</t>
  </si>
  <si>
    <t>С100-67</t>
  </si>
  <si>
    <t>ТЕЛЕЖКА УБОРОЧНАЯ НА 2 ВЕДРА. ШИРИНА ТЕЛЕЖКИ НЕ БОЛЕЕ 600ММ</t>
  </si>
  <si>
    <t>10.1001.74</t>
  </si>
  <si>
    <t>С100-68</t>
  </si>
  <si>
    <t>СУШИЛКА ДЛЯ БЕЛЬЯ, НАПОЛЬНАЯ/НАСТЕННАЯ. Г.Р. НЕ БОЛЕЕ 800Х530Х1050ММ</t>
  </si>
  <si>
    <t>10.1001.76</t>
  </si>
  <si>
    <t>С100-28Б/П</t>
  </si>
  <si>
    <t>РЕЗИНОВЫЙ ПОЛИМЕРНЫЙ КОВРИК ДЛЯ ДУША</t>
  </si>
  <si>
    <t>10.1001.77</t>
  </si>
  <si>
    <t>С100-29Б/П</t>
  </si>
  <si>
    <t>КОМПЛЕКТ ДЛЯ САНУЗЛА: ВЕДРО МУСОРНОЕ С ПЕДАЛЬЮ НЕРЖ.СТАЛЬ, ДЕРЖАТЕЛЬ ДЛЯ ТУАЛЕТНОЙ БУМАГИ, ЕРШИК ДЛЯ УНИТАЗА, КРЮЧОК</t>
  </si>
  <si>
    <t>10.1001.78</t>
  </si>
  <si>
    <t>С100-31Б/П</t>
  </si>
  <si>
    <t>ВЕДРО МУСОРНОЕ</t>
  </si>
  <si>
    <t>10.1001.79</t>
  </si>
  <si>
    <t>С100-36Б/П</t>
  </si>
  <si>
    <t>ГИГРОМЕТР ПСИХРОМЕТРИЧЕСКИЙ (ПСИХРОМЕТР) С ПОВЕРКОЙ</t>
  </si>
  <si>
    <t>10.1001.81</t>
  </si>
  <si>
    <t>С100-73</t>
  </si>
  <si>
    <t>ШКАФ КУХОННЫЙ НАПОЛЬНЫЙ С ПОЛКАМИ Г.Р. 600Х600Х850ММ. МАТЕРИАЛ - ЛАМИНИРОВАННАЯ ДСП (МДФ)</t>
  </si>
  <si>
    <t>10.1001.82</t>
  </si>
  <si>
    <t>С100-74</t>
  </si>
  <si>
    <t>ШКАФ КУХОННЫЙ НАПОЛЬНЫЙ ПОД МОЙКУ Г.Р. 800Х600Х850ММ. МАТЕРИАЛ - ЛАМИНИРОВАННАЯ ДСП (МДФ). В КОМПЛЕКТЕ С МОЙКРЙ ИЗ НЕРЖАВЕЮЩЕЙ СТАЛИ</t>
  </si>
  <si>
    <t>10.1001.83</t>
  </si>
  <si>
    <t>С100-75</t>
  </si>
  <si>
    <t>СТОЛ ОБЕДЕННЫЙ, В КОМПЛЕКТЕ С 4 СТУЛЬЯМИ. МАТЕРИАЛ СТОЛА-ЛАМИНИРОВАННАЯ ДСП (МДФ); МЕТАЛЛ. Г.Р. 1200Х800Х750ММ</t>
  </si>
  <si>
    <t>10.1001.84</t>
  </si>
  <si>
    <t>С100-76</t>
  </si>
  <si>
    <t>ХОЛОДИЛЬНИК С МОРОЗИЛЬНОЙ КАМЕРОЙ NO FROST Г.Р. 595Х660Х1868ММ 3 1Ф, 220В, 15ВТ</t>
  </si>
  <si>
    <t>10.1001.85</t>
  </si>
  <si>
    <t>С100-77</t>
  </si>
  <si>
    <t>МИКРОВОЛНОВАЯ ПЕЧЬ, ОБЪЁМ 20Л. ВЫХОДНАЯ МОЩЬ 800ВТ. Г.Р. 440Х355Х260ММ. Э 1Ф, 220В, 1,3КВТ</t>
  </si>
  <si>
    <t>10.1001.86</t>
  </si>
  <si>
    <t>С100-78</t>
  </si>
  <si>
    <t>ЧАЙНИК ЭЛЕКТРОЧЕСКИЙ, ОБЪЁМ - 1,7 ЛИТРА, Э 1Ф, 220В, 2,2КВТ</t>
  </si>
  <si>
    <t>10.1001.87</t>
  </si>
  <si>
    <t>С100-79</t>
  </si>
  <si>
    <t>ДИВАН ТРЕХМЕСТНЫЙ, ДЛЯ ВЕСТИБЮЛЯ. МАТЕРИАЛ: ИСКУССТВИННАЯ КОЖА, УСТОЙЧИВЫЙ К АНТИСТАТИЧЕСКОЙ Р=ОБРАБОТКЕ. Г.Р. 1900Х880Х830ММ</t>
  </si>
  <si>
    <t>10.1001.88</t>
  </si>
  <si>
    <t>С100-80</t>
  </si>
  <si>
    <t>СТОЛ ЖУРНАЛЬНЫЙ ДЛЯ ВЕСТИБЮЛЯ. Г.Р. 800Х800Х615ММ. МАТЕРИАЛ ЛАМИНИРОВАННАЯ ДСП (УСТОЙЧИВ К ДЕЗ. ОБРАБОТКЕ)</t>
  </si>
  <si>
    <t>И Т О Г О :</t>
  </si>
  <si>
    <t>Заказчик</t>
  </si>
  <si>
    <t xml:space="preserve">           (должность служащего)                                          (подпись)                    (инициалы, фамилия)</t>
  </si>
  <si>
    <t>Подрядчик</t>
  </si>
  <si>
    <t>МАРТ 2027</t>
  </si>
  <si>
    <t>АПРЕЛЬ 2027</t>
  </si>
  <si>
    <t>МАЙ 2027</t>
  </si>
  <si>
    <t>ИЮHЬ 2027</t>
  </si>
  <si>
    <t>ИЮЛЬ 2027</t>
  </si>
  <si>
    <t>АВГУСТ 2027</t>
  </si>
  <si>
    <t>СЕHТЯБРЬ 2027</t>
  </si>
  <si>
    <t>ОКТЯБРЬ 2027</t>
  </si>
  <si>
    <t>15</t>
  </si>
  <si>
    <t>17</t>
  </si>
  <si>
    <t>18</t>
  </si>
  <si>
    <t>19</t>
  </si>
  <si>
    <t>21</t>
  </si>
  <si>
    <t>22</t>
  </si>
  <si>
    <t>23</t>
  </si>
  <si>
    <t>НДС,  %</t>
  </si>
  <si>
    <t>ИТОГО С НДС</t>
  </si>
  <si>
    <t>График поставки оборудования Субподрядчика на объект</t>
  </si>
  <si>
    <t>Приложение №1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</si>
</sst>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000"/>
    <numFmt numFmtId="165" formatCode="#,##0.00;\-#,##0.00;"/>
    <numFmt numFmtId="166" formatCode="#,##0;\-#,##0;"/>
  </numFmts>
  <fonts count="10" x14ac:knownFonts="1">
    <font>
      <sz val="10"/>
      <color rgb="FF000000"/>
      <name val="Arial"/>
      <charset val="1"/>
    </font>
    <font>
      <sz val="8"/>
      <color rgb="FF000000"/>
      <name val="Times New Roman"/>
      <charset val="1"/>
    </font>
    <font>
      <b/>
      <sz val="11"/>
      <color rgb="FF000000"/>
      <name val="Times New Roman"/>
      <charset val="1"/>
    </font>
    <font>
      <sz val="7.5"/>
      <color rgb="FF000000"/>
      <name val="Times New Roman"/>
      <charset val="1"/>
    </font>
    <font>
      <b/>
      <sz val="8"/>
      <color rgb="FF000000"/>
      <name val="Times New Roman"/>
      <charset val="1"/>
    </font>
    <font>
      <b/>
      <sz val="7.5"/>
      <color rgb="FF000000"/>
      <name val="Times New Roman"/>
      <charset val="1"/>
    </font>
    <font>
      <sz val="7"/>
      <color rgb="FF000000"/>
      <name val="Times New Roman"/>
      <charset val="1"/>
    </font>
    <font>
      <b/>
      <sz val="8"/>
      <color rgb="FF000000"/>
      <name val="Times New Roman"/>
      <family val="1"/>
      <charset val="204"/>
    </font>
    <font>
      <b/>
      <sz val="7.5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DBE5F1"/>
        <bgColor indexed="64"/>
      </patternFill>
    </fill>
    <fill>
      <patternFill patternType="solid">
        <fgColor rgb="FFEBF1DD"/>
        <bgColor indexed="64"/>
      </patternFill>
    </fill>
    <fill>
      <patternFill patternType="solid">
        <fgColor rgb="FFFFFFFF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/>
      <top style="thin">
        <color indexed="64"/>
      </top>
      <bottom style="thin">
        <color rgb="FF000000"/>
      </bottom>
      <diagonal/>
    </border>
    <border>
      <left/>
      <right/>
      <top style="thin">
        <color indexed="64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rgb="FF000000"/>
      </top>
      <bottom style="thin">
        <color indexed="64"/>
      </bottom>
      <diagonal/>
    </border>
    <border>
      <left/>
      <right/>
      <top style="thin">
        <color rgb="FF000000"/>
      </top>
      <bottom style="thin">
        <color indexed="64"/>
      </bottom>
      <diagonal/>
    </border>
    <border>
      <left/>
      <right style="thin">
        <color indexed="64"/>
      </right>
      <top style="thin">
        <color rgb="FF000000"/>
      </top>
      <bottom style="thin">
        <color indexed="64"/>
      </bottom>
      <diagonal/>
    </border>
  </borders>
  <cellStyleXfs count="1">
    <xf numFmtId="0" fontId="0" fillId="0" borderId="0"/>
  </cellStyleXfs>
  <cellXfs count="110">
    <xf numFmtId="0" fontId="0" fillId="0" borderId="0" xfId="0" applyAlignment="1">
      <alignment horizontal="left"/>
    </xf>
    <xf numFmtId="0" fontId="1" fillId="0" borderId="0" xfId="0" applyFont="1" applyAlignment="1">
      <alignment horizontal="center" vertical="top"/>
    </xf>
    <xf numFmtId="0" fontId="1" fillId="0" borderId="0" xfId="0" applyFont="1" applyAlignment="1">
      <alignment horizontal="center"/>
    </xf>
    <xf numFmtId="0" fontId="0" fillId="0" borderId="1" xfId="0" applyBorder="1" applyAlignment="1">
      <alignment horizontal="left"/>
    </xf>
    <xf numFmtId="0" fontId="0" fillId="0" borderId="2" xfId="0" applyBorder="1" applyAlignment="1">
      <alignment horizontal="left"/>
    </xf>
    <xf numFmtId="0" fontId="3" fillId="0" borderId="3" xfId="0" applyFont="1" applyBorder="1" applyAlignment="1">
      <alignment horizontal="center" vertical="center" wrapText="1"/>
    </xf>
    <xf numFmtId="164" fontId="1" fillId="0" borderId="2" xfId="0" applyNumberFormat="1" applyFont="1" applyBorder="1" applyAlignment="1">
      <alignment horizontal="center" vertical="top"/>
    </xf>
    <xf numFmtId="165" fontId="4" fillId="2" borderId="3" xfId="0" applyNumberFormat="1" applyFont="1" applyFill="1" applyBorder="1" applyAlignment="1">
      <alignment horizontal="right" vertical="center" wrapText="1"/>
    </xf>
    <xf numFmtId="165" fontId="4" fillId="3" borderId="3" xfId="0" applyNumberFormat="1" applyFont="1" applyFill="1" applyBorder="1" applyAlignment="1">
      <alignment horizontal="right" vertical="center" wrapText="1"/>
    </xf>
    <xf numFmtId="1" fontId="4" fillId="0" borderId="3" xfId="0" applyNumberFormat="1" applyFont="1" applyBorder="1" applyAlignment="1">
      <alignment horizontal="center" vertical="center" wrapText="1"/>
    </xf>
    <xf numFmtId="165" fontId="4" fillId="0" borderId="3" xfId="0" applyNumberFormat="1" applyFont="1" applyBorder="1" applyAlignment="1">
      <alignment horizontal="right" vertical="center" wrapText="1"/>
    </xf>
    <xf numFmtId="0" fontId="1" fillId="4" borderId="3" xfId="0" applyFont="1" applyFill="1" applyBorder="1" applyAlignment="1">
      <alignment horizontal="right" vertical="top" wrapText="1"/>
    </xf>
    <xf numFmtId="165" fontId="1" fillId="4" borderId="3" xfId="0" applyNumberFormat="1" applyFont="1" applyFill="1" applyBorder="1" applyAlignment="1">
      <alignment horizontal="right" vertical="top" wrapText="1"/>
    </xf>
    <xf numFmtId="0" fontId="3" fillId="4" borderId="3" xfId="0" applyFont="1" applyFill="1" applyBorder="1" applyAlignment="1">
      <alignment horizontal="right" vertical="center" wrapText="1"/>
    </xf>
    <xf numFmtId="165" fontId="1" fillId="4" borderId="3" xfId="0" applyNumberFormat="1" applyFont="1" applyFill="1" applyBorder="1" applyAlignment="1">
      <alignment horizontal="right" vertical="center" wrapText="1"/>
    </xf>
    <xf numFmtId="0" fontId="1" fillId="4" borderId="3" xfId="0" applyFont="1" applyFill="1" applyBorder="1" applyAlignment="1">
      <alignment horizontal="right" vertical="center" wrapText="1"/>
    </xf>
    <xf numFmtId="165" fontId="4" fillId="4" borderId="3" xfId="0" applyNumberFormat="1" applyFont="1" applyFill="1" applyBorder="1" applyAlignment="1">
      <alignment horizontal="right" vertical="center" wrapText="1"/>
    </xf>
    <xf numFmtId="0" fontId="0" fillId="0" borderId="12" xfId="0" applyBorder="1" applyAlignment="1">
      <alignment horizontal="left"/>
    </xf>
    <xf numFmtId="0" fontId="3" fillId="0" borderId="3" xfId="0" applyFont="1" applyBorder="1" applyAlignment="1">
      <alignment horizontal="center" vertical="center" wrapText="1"/>
    </xf>
    <xf numFmtId="164" fontId="1" fillId="0" borderId="2" xfId="0" applyNumberFormat="1" applyFont="1" applyBorder="1" applyAlignment="1">
      <alignment horizontal="center" vertical="top"/>
    </xf>
    <xf numFmtId="165" fontId="4" fillId="2" borderId="3" xfId="0" applyNumberFormat="1" applyFont="1" applyFill="1" applyBorder="1" applyAlignment="1">
      <alignment horizontal="right" vertical="center" wrapText="1"/>
    </xf>
    <xf numFmtId="165" fontId="4" fillId="3" borderId="3" xfId="0" applyNumberFormat="1" applyFont="1" applyFill="1" applyBorder="1" applyAlignment="1">
      <alignment horizontal="right" vertical="center" wrapText="1"/>
    </xf>
    <xf numFmtId="165" fontId="4" fillId="0" borderId="3" xfId="0" applyNumberFormat="1" applyFont="1" applyBorder="1" applyAlignment="1">
      <alignment horizontal="right" vertical="center" wrapText="1"/>
    </xf>
    <xf numFmtId="165" fontId="1" fillId="4" borderId="3" xfId="0" applyNumberFormat="1" applyFont="1" applyFill="1" applyBorder="1" applyAlignment="1">
      <alignment horizontal="right" vertical="top" wrapText="1"/>
    </xf>
    <xf numFmtId="0" fontId="1" fillId="4" borderId="3" xfId="0" applyFont="1" applyFill="1" applyBorder="1" applyAlignment="1">
      <alignment horizontal="right" vertical="center" wrapText="1"/>
    </xf>
    <xf numFmtId="165" fontId="1" fillId="4" borderId="3" xfId="0" applyNumberFormat="1" applyFont="1" applyFill="1" applyBorder="1" applyAlignment="1">
      <alignment horizontal="right" vertical="top" wrapText="1"/>
    </xf>
    <xf numFmtId="165" fontId="1" fillId="4" borderId="13" xfId="0" applyNumberFormat="1" applyFont="1" applyFill="1" applyBorder="1" applyAlignment="1">
      <alignment horizontal="right" vertical="top" wrapText="1"/>
    </xf>
    <xf numFmtId="165" fontId="1" fillId="4" borderId="13" xfId="0" applyNumberFormat="1" applyFont="1" applyFill="1" applyBorder="1" applyAlignment="1">
      <alignment horizontal="right" vertical="center" wrapText="1"/>
    </xf>
    <xf numFmtId="0" fontId="1" fillId="4" borderId="13" xfId="0" applyFont="1" applyFill="1" applyBorder="1" applyAlignment="1">
      <alignment horizontal="right" vertical="center" wrapText="1"/>
    </xf>
    <xf numFmtId="0" fontId="9" fillId="0" borderId="0" xfId="0" applyFont="1" applyAlignment="1">
      <alignment horizontal="right"/>
    </xf>
    <xf numFmtId="165" fontId="1" fillId="4" borderId="3" xfId="0" applyNumberFormat="1" applyFont="1" applyFill="1" applyBorder="1" applyAlignment="1">
      <alignment horizontal="right" vertical="top" wrapText="1"/>
    </xf>
    <xf numFmtId="165" fontId="1" fillId="4" borderId="5" xfId="0" applyNumberFormat="1" applyFont="1" applyFill="1" applyBorder="1" applyAlignment="1">
      <alignment horizontal="right" vertical="top" wrapText="1"/>
    </xf>
    <xf numFmtId="0" fontId="1" fillId="4" borderId="3" xfId="0" applyFont="1" applyFill="1" applyBorder="1" applyAlignment="1">
      <alignment horizontal="right" vertical="center" wrapText="1"/>
    </xf>
    <xf numFmtId="0" fontId="1" fillId="4" borderId="5" xfId="0" applyFont="1" applyFill="1" applyBorder="1" applyAlignment="1">
      <alignment horizontal="right" vertical="center" wrapText="1"/>
    </xf>
    <xf numFmtId="0" fontId="1" fillId="4" borderId="13" xfId="0" applyFont="1" applyFill="1" applyBorder="1" applyAlignment="1">
      <alignment horizontal="right" vertical="center" wrapText="1"/>
    </xf>
    <xf numFmtId="0" fontId="1" fillId="4" borderId="4" xfId="0" applyFont="1" applyFill="1" applyBorder="1" applyAlignment="1">
      <alignment horizontal="right" vertical="center" wrapText="1"/>
    </xf>
    <xf numFmtId="165" fontId="4" fillId="4" borderId="14" xfId="0" applyNumberFormat="1" applyFont="1" applyFill="1" applyBorder="1" applyAlignment="1">
      <alignment horizontal="left" vertical="center" wrapText="1"/>
    </xf>
    <xf numFmtId="165" fontId="4" fillId="4" borderId="15" xfId="0" applyNumberFormat="1" applyFont="1" applyFill="1" applyBorder="1" applyAlignment="1">
      <alignment horizontal="left" vertical="center" wrapText="1"/>
    </xf>
    <xf numFmtId="165" fontId="4" fillId="4" borderId="16" xfId="0" applyNumberFormat="1" applyFont="1" applyFill="1" applyBorder="1" applyAlignment="1">
      <alignment horizontal="left" vertical="center" wrapText="1"/>
    </xf>
    <xf numFmtId="165" fontId="4" fillId="0" borderId="3" xfId="0" applyNumberFormat="1" applyFont="1" applyBorder="1" applyAlignment="1">
      <alignment horizontal="right" vertical="center" wrapText="1"/>
    </xf>
    <xf numFmtId="165" fontId="4" fillId="0" borderId="5" xfId="0" applyNumberFormat="1" applyFont="1" applyBorder="1" applyAlignment="1">
      <alignment horizontal="right" vertical="center" wrapText="1"/>
    </xf>
    <xf numFmtId="165" fontId="4" fillId="3" borderId="3" xfId="0" applyNumberFormat="1" applyFont="1" applyFill="1" applyBorder="1" applyAlignment="1">
      <alignment horizontal="right" vertical="center" wrapText="1"/>
    </xf>
    <xf numFmtId="165" fontId="4" fillId="3" borderId="5" xfId="0" applyNumberFormat="1" applyFont="1" applyFill="1" applyBorder="1" applyAlignment="1">
      <alignment horizontal="right" vertical="center" wrapText="1"/>
    </xf>
    <xf numFmtId="165" fontId="4" fillId="2" borderId="3" xfId="0" applyNumberFormat="1" applyFont="1" applyFill="1" applyBorder="1" applyAlignment="1">
      <alignment horizontal="right" vertical="center" wrapText="1"/>
    </xf>
    <xf numFmtId="165" fontId="4" fillId="2" borderId="5" xfId="0" applyNumberFormat="1" applyFont="1" applyFill="1" applyBorder="1" applyAlignment="1">
      <alignment horizontal="right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164" fontId="1" fillId="0" borderId="2" xfId="0" applyNumberFormat="1" applyFont="1" applyBorder="1" applyAlignment="1">
      <alignment horizontal="center" vertical="top"/>
    </xf>
    <xf numFmtId="0" fontId="1" fillId="0" borderId="0" xfId="0" applyFont="1" applyAlignment="1">
      <alignment horizontal="right" vertical="top"/>
    </xf>
    <xf numFmtId="0" fontId="2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left" wrapText="1"/>
    </xf>
    <xf numFmtId="0" fontId="1" fillId="0" borderId="0" xfId="0" applyFont="1" applyAlignment="1">
      <alignment horizontal="left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top"/>
    </xf>
    <xf numFmtId="0" fontId="3" fillId="0" borderId="2" xfId="0" applyFont="1" applyBorder="1" applyAlignment="1">
      <alignment horizontal="center" vertical="top"/>
    </xf>
    <xf numFmtId="0" fontId="3" fillId="0" borderId="5" xfId="0" applyFont="1" applyBorder="1" applyAlignment="1">
      <alignment horizontal="center" vertical="top"/>
    </xf>
    <xf numFmtId="4" fontId="1" fillId="0" borderId="2" xfId="0" applyNumberFormat="1" applyFont="1" applyBorder="1" applyAlignment="1">
      <alignment horizontal="center" vertical="top"/>
    </xf>
    <xf numFmtId="0" fontId="4" fillId="2" borderId="3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left" vertical="center" wrapText="1"/>
    </xf>
    <xf numFmtId="0" fontId="4" fillId="2" borderId="5" xfId="0" applyFont="1" applyFill="1" applyBorder="1" applyAlignment="1">
      <alignment horizontal="left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4" fillId="3" borderId="5" xfId="0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left" vertical="center" wrapText="1"/>
    </xf>
    <xf numFmtId="0" fontId="4" fillId="3" borderId="5" xfId="0" applyFont="1" applyFill="1" applyBorder="1" applyAlignment="1">
      <alignment horizontal="left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left" vertical="center" wrapText="1"/>
    </xf>
    <xf numFmtId="166" fontId="1" fillId="4" borderId="3" xfId="0" applyNumberFormat="1" applyFont="1" applyFill="1" applyBorder="1" applyAlignment="1">
      <alignment horizontal="center" vertical="top" wrapText="1"/>
    </xf>
    <xf numFmtId="166" fontId="1" fillId="4" borderId="9" xfId="0" applyNumberFormat="1" applyFont="1" applyFill="1" applyBorder="1" applyAlignment="1">
      <alignment horizontal="center" vertical="top" wrapText="1"/>
    </xf>
    <xf numFmtId="0" fontId="3" fillId="4" borderId="3" xfId="0" applyFont="1" applyFill="1" applyBorder="1" applyAlignment="1">
      <alignment horizontal="left" vertical="top" wrapText="1"/>
    </xf>
    <xf numFmtId="0" fontId="3" fillId="4" borderId="4" xfId="0" applyFont="1" applyFill="1" applyBorder="1" applyAlignment="1">
      <alignment horizontal="left" vertical="top" wrapText="1"/>
    </xf>
    <xf numFmtId="0" fontId="3" fillId="4" borderId="10" xfId="0" applyFont="1" applyFill="1" applyBorder="1" applyAlignment="1">
      <alignment horizontal="left" vertical="top" wrapText="1"/>
    </xf>
    <xf numFmtId="0" fontId="3" fillId="4" borderId="11" xfId="0" applyFont="1" applyFill="1" applyBorder="1" applyAlignment="1">
      <alignment horizontal="left" vertical="top" wrapText="1"/>
    </xf>
    <xf numFmtId="0" fontId="3" fillId="4" borderId="9" xfId="0" applyFont="1" applyFill="1" applyBorder="1" applyAlignment="1">
      <alignment horizontal="left" vertical="top" wrapText="1"/>
    </xf>
    <xf numFmtId="165" fontId="1" fillId="4" borderId="3" xfId="0" applyNumberFormat="1" applyFont="1" applyFill="1" applyBorder="1" applyAlignment="1">
      <alignment horizontal="right" vertical="center" wrapText="1"/>
    </xf>
    <xf numFmtId="165" fontId="1" fillId="4" borderId="5" xfId="0" applyNumberFormat="1" applyFont="1" applyFill="1" applyBorder="1" applyAlignment="1">
      <alignment horizontal="right" vertical="center" wrapText="1"/>
    </xf>
    <xf numFmtId="165" fontId="1" fillId="4" borderId="13" xfId="0" applyNumberFormat="1" applyFont="1" applyFill="1" applyBorder="1" applyAlignment="1">
      <alignment horizontal="right" vertical="center" wrapText="1"/>
    </xf>
    <xf numFmtId="165" fontId="1" fillId="4" borderId="4" xfId="0" applyNumberFormat="1" applyFont="1" applyFill="1" applyBorder="1" applyAlignment="1">
      <alignment horizontal="right" vertical="center" wrapText="1"/>
    </xf>
    <xf numFmtId="0" fontId="5" fillId="4" borderId="3" xfId="0" applyFont="1" applyFill="1" applyBorder="1" applyAlignment="1">
      <alignment horizontal="right" vertical="center" wrapText="1"/>
    </xf>
    <xf numFmtId="0" fontId="5" fillId="4" borderId="2" xfId="0" applyFont="1" applyFill="1" applyBorder="1" applyAlignment="1">
      <alignment horizontal="right" vertical="center" wrapText="1"/>
    </xf>
    <xf numFmtId="0" fontId="8" fillId="4" borderId="3" xfId="0" applyFont="1" applyFill="1" applyBorder="1" applyAlignment="1">
      <alignment horizontal="right" vertical="center" wrapText="1"/>
    </xf>
    <xf numFmtId="165" fontId="4" fillId="4" borderId="19" xfId="0" applyNumberFormat="1" applyFont="1" applyFill="1" applyBorder="1" applyAlignment="1">
      <alignment horizontal="left" vertical="center" wrapText="1"/>
    </xf>
    <xf numFmtId="165" fontId="4" fillId="4" borderId="20" xfId="0" applyNumberFormat="1" applyFont="1" applyFill="1" applyBorder="1" applyAlignment="1">
      <alignment horizontal="left" vertical="center" wrapText="1"/>
    </xf>
    <xf numFmtId="165" fontId="4" fillId="4" borderId="21" xfId="0" applyNumberFormat="1" applyFont="1" applyFill="1" applyBorder="1" applyAlignment="1">
      <alignment horizontal="left" vertical="center" wrapText="1"/>
    </xf>
    <xf numFmtId="0" fontId="7" fillId="4" borderId="3" xfId="0" applyFont="1" applyFill="1" applyBorder="1" applyAlignment="1">
      <alignment horizontal="right" vertical="center" wrapText="1"/>
    </xf>
    <xf numFmtId="0" fontId="7" fillId="4" borderId="2" xfId="0" applyFont="1" applyFill="1" applyBorder="1" applyAlignment="1">
      <alignment horizontal="right" vertical="center" wrapText="1"/>
    </xf>
    <xf numFmtId="165" fontId="4" fillId="4" borderId="17" xfId="0" applyNumberFormat="1" applyFont="1" applyFill="1" applyBorder="1" applyAlignment="1">
      <alignment horizontal="left" vertical="center" wrapText="1"/>
    </xf>
    <xf numFmtId="165" fontId="4" fillId="4" borderId="2" xfId="0" applyNumberFormat="1" applyFont="1" applyFill="1" applyBorder="1" applyAlignment="1">
      <alignment horizontal="left" vertical="center" wrapText="1"/>
    </xf>
    <xf numFmtId="165" fontId="4" fillId="4" borderId="18" xfId="0" applyNumberFormat="1" applyFont="1" applyFill="1" applyBorder="1" applyAlignment="1">
      <alignment horizontal="left" vertical="center" wrapText="1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right"/>
    </xf>
    <xf numFmtId="0" fontId="6" fillId="0" borderId="12" xfId="0" applyFont="1" applyBorder="1" applyAlignment="1">
      <alignment horizontal="center" vertical="top"/>
    </xf>
    <xf numFmtId="0" fontId="5" fillId="4" borderId="3" xfId="0" applyFont="1" applyFill="1" applyBorder="1" applyAlignment="1">
      <alignment horizontal="center" vertical="center" wrapText="1"/>
    </xf>
    <xf numFmtId="0" fontId="5" fillId="4" borderId="2" xfId="0" applyFont="1" applyFill="1" applyBorder="1" applyAlignment="1">
      <alignment horizontal="center" vertical="center" wrapText="1"/>
    </xf>
    <xf numFmtId="0" fontId="5" fillId="4" borderId="5" xfId="0" applyFont="1" applyFill="1" applyBorder="1" applyAlignment="1">
      <alignment horizontal="center" vertical="center" wrapText="1"/>
    </xf>
    <xf numFmtId="165" fontId="4" fillId="4" borderId="3" xfId="0" applyNumberFormat="1" applyFont="1" applyFill="1" applyBorder="1" applyAlignment="1">
      <alignment horizontal="right" vertical="center" wrapText="1"/>
    </xf>
    <xf numFmtId="165" fontId="4" fillId="4" borderId="5" xfId="0" applyNumberFormat="1" applyFont="1" applyFill="1" applyBorder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B514"/>
  <sheetViews>
    <sheetView tabSelected="1" zoomScaleNormal="100" workbookViewId="0">
      <pane ySplit="12" topLeftCell="A342" activePane="bottomLeft" state="frozen"/>
      <selection pane="bottomLeft" activeCell="S1" sqref="S1"/>
    </sheetView>
  </sheetViews>
  <sheetFormatPr defaultRowHeight="12.75" x14ac:dyDescent="0.2"/>
  <cols>
    <col min="1" max="1" width="11.140625" customWidth="1"/>
    <col min="2" max="2" width="7.140625" customWidth="1"/>
    <col min="3" max="3" width="3.140625" customWidth="1"/>
    <col min="4" max="4" width="36.85546875" customWidth="1"/>
    <col min="5" max="5" width="6.140625" customWidth="1"/>
    <col min="6" max="6" width="9.140625" customWidth="1"/>
    <col min="7" max="7" width="5.140625" hidden="1" customWidth="1"/>
    <col min="8" max="8" width="12.42578125" customWidth="1"/>
    <col min="9" max="9" width="3.140625" customWidth="1"/>
    <col min="10" max="10" width="11.42578125" customWidth="1"/>
    <col min="11" max="13" width="9.140625" customWidth="1"/>
    <col min="14" max="14" width="6.140625" customWidth="1"/>
    <col min="15" max="15" width="3.140625" customWidth="1"/>
    <col min="16" max="19" width="9.140625" customWidth="1"/>
    <col min="20" max="20" width="3.140625" hidden="1" customWidth="1"/>
    <col min="21" max="21" width="6.140625" hidden="1" customWidth="1"/>
    <col min="22" max="24" width="9.140625" hidden="1" customWidth="1"/>
    <col min="25" max="25" width="6.140625" hidden="1" customWidth="1"/>
    <col min="26" max="26" width="3.140625" hidden="1" customWidth="1"/>
    <col min="27" max="27" width="7.5703125" hidden="1" customWidth="1"/>
    <col min="28" max="28" width="9.140625" hidden="1" customWidth="1"/>
  </cols>
  <sheetData>
    <row r="1" spans="1:28" ht="11.65" customHeight="1" x14ac:dyDescent="0.2">
      <c r="P1" s="1"/>
      <c r="S1" s="29" t="s">
        <v>774</v>
      </c>
    </row>
    <row r="2" spans="1:28" ht="10.9" customHeight="1" x14ac:dyDescent="0.2">
      <c r="J2" s="52"/>
      <c r="K2" s="52"/>
      <c r="L2" s="52"/>
      <c r="M2" s="52"/>
      <c r="N2" s="52"/>
      <c r="O2" s="52"/>
      <c r="P2" s="52"/>
    </row>
    <row r="3" spans="1:28" ht="11.65" customHeight="1" x14ac:dyDescent="0.2">
      <c r="A3" s="53" t="s">
        <v>773</v>
      </c>
      <c r="B3" s="53"/>
      <c r="C3" s="53"/>
      <c r="D3" s="53"/>
      <c r="E3" s="53"/>
      <c r="F3" s="53"/>
      <c r="G3" s="53"/>
      <c r="H3" s="53"/>
      <c r="I3" s="53"/>
      <c r="J3" s="53"/>
      <c r="K3" s="53"/>
      <c r="L3" s="53"/>
      <c r="M3" s="53"/>
      <c r="N3" s="53"/>
      <c r="O3" s="53"/>
      <c r="P3" s="53"/>
    </row>
    <row r="4" spans="1:28" ht="5.85" customHeight="1" x14ac:dyDescent="0.2"/>
    <row r="5" spans="1:28" ht="10.15" customHeight="1" x14ac:dyDescent="0.2">
      <c r="A5" s="2" t="s">
        <v>3</v>
      </c>
      <c r="B5" s="54" t="s">
        <v>4</v>
      </c>
      <c r="C5" s="55"/>
      <c r="D5" s="55"/>
      <c r="E5" s="55"/>
      <c r="F5" s="55"/>
      <c r="G5" s="55"/>
      <c r="H5" s="55"/>
      <c r="I5" s="55"/>
      <c r="J5" s="55"/>
      <c r="K5" s="55"/>
      <c r="L5" s="55"/>
      <c r="M5" s="55"/>
      <c r="N5" s="55"/>
      <c r="O5" s="55"/>
      <c r="P5" s="55"/>
    </row>
    <row r="6" spans="1:28" ht="2.1" customHeight="1" x14ac:dyDescent="0.2">
      <c r="B6" s="54"/>
      <c r="C6" s="54"/>
      <c r="D6" s="54"/>
      <c r="E6" s="54"/>
      <c r="F6" s="54"/>
      <c r="G6" s="54"/>
      <c r="H6" s="54"/>
      <c r="I6" s="54"/>
      <c r="J6" s="54"/>
      <c r="K6" s="54"/>
      <c r="L6" s="54"/>
      <c r="M6" s="54"/>
      <c r="N6" s="54"/>
      <c r="O6" s="54"/>
      <c r="P6" s="54"/>
      <c r="Q6" s="17"/>
      <c r="R6" s="17"/>
      <c r="S6" s="17"/>
      <c r="T6" s="17"/>
      <c r="U6" s="17"/>
      <c r="V6" s="17"/>
      <c r="W6" s="17"/>
      <c r="X6" s="17"/>
      <c r="Y6" s="17"/>
      <c r="Z6" s="17"/>
    </row>
    <row r="7" spans="1:28" ht="10.9" customHeight="1" x14ac:dyDescent="0.2">
      <c r="A7" s="3"/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3"/>
      <c r="R7" s="3"/>
      <c r="S7" s="3"/>
      <c r="T7" s="3"/>
      <c r="U7" s="3"/>
      <c r="V7" s="3"/>
      <c r="W7" s="3"/>
      <c r="X7" s="3"/>
      <c r="Y7" s="3"/>
      <c r="Z7" s="3"/>
    </row>
    <row r="8" spans="1:28" ht="10.9" customHeight="1" x14ac:dyDescent="0.2">
      <c r="A8" s="45" t="s">
        <v>5</v>
      </c>
      <c r="B8" s="45" t="s">
        <v>6</v>
      </c>
      <c r="C8" s="47"/>
      <c r="D8" s="59" t="s">
        <v>7</v>
      </c>
      <c r="E8" s="45" t="s">
        <v>8</v>
      </c>
      <c r="F8" s="45" t="s">
        <v>9</v>
      </c>
      <c r="G8" s="45" t="s">
        <v>10</v>
      </c>
      <c r="H8" s="45" t="s">
        <v>11</v>
      </c>
      <c r="I8" s="62" t="s">
        <v>12</v>
      </c>
      <c r="J8" s="63"/>
      <c r="K8" s="63"/>
      <c r="L8" s="63"/>
      <c r="M8" s="63"/>
      <c r="N8" s="63"/>
      <c r="O8" s="63"/>
      <c r="P8" s="64"/>
    </row>
    <row r="9" spans="1:28" ht="11.65" customHeight="1" x14ac:dyDescent="0.2">
      <c r="A9" s="56"/>
      <c r="B9" s="57"/>
      <c r="C9" s="58"/>
      <c r="D9" s="60"/>
      <c r="E9" s="56"/>
      <c r="F9" s="56"/>
      <c r="G9" s="56"/>
      <c r="H9" s="56"/>
      <c r="I9" s="45" t="s">
        <v>13</v>
      </c>
      <c r="J9" s="47"/>
      <c r="K9" s="62" t="s">
        <v>14</v>
      </c>
      <c r="L9" s="63"/>
      <c r="M9" s="63"/>
      <c r="N9" s="63"/>
      <c r="O9" s="63"/>
      <c r="P9" s="64"/>
    </row>
    <row r="10" spans="1:28" ht="5.85" customHeight="1" x14ac:dyDescent="0.2">
      <c r="A10" s="56"/>
      <c r="B10" s="57"/>
      <c r="C10" s="58"/>
      <c r="D10" s="60"/>
      <c r="E10" s="46"/>
      <c r="F10" s="56"/>
      <c r="G10" s="56"/>
      <c r="H10" s="56"/>
      <c r="I10" s="57"/>
      <c r="J10" s="58"/>
      <c r="K10" s="45" t="s">
        <v>15</v>
      </c>
      <c r="L10" s="45" t="s">
        <v>16</v>
      </c>
      <c r="M10" s="45" t="s">
        <v>17</v>
      </c>
      <c r="N10" s="45" t="s">
        <v>18</v>
      </c>
      <c r="O10" s="47"/>
      <c r="P10" s="45" t="s">
        <v>19</v>
      </c>
      <c r="Q10" s="45" t="s">
        <v>756</v>
      </c>
      <c r="R10" s="45" t="s">
        <v>757</v>
      </c>
      <c r="S10" s="45" t="s">
        <v>758</v>
      </c>
      <c r="T10" s="45" t="s">
        <v>759</v>
      </c>
      <c r="U10" s="47"/>
      <c r="V10" s="45" t="s">
        <v>760</v>
      </c>
      <c r="W10" s="45" t="s">
        <v>761</v>
      </c>
      <c r="X10" s="45" t="s">
        <v>762</v>
      </c>
      <c r="Y10" s="45" t="s">
        <v>763</v>
      </c>
      <c r="Z10" s="47"/>
    </row>
    <row r="11" spans="1:28" ht="28.35" customHeight="1" x14ac:dyDescent="0.2">
      <c r="A11" s="46"/>
      <c r="B11" s="48"/>
      <c r="C11" s="49"/>
      <c r="D11" s="61"/>
      <c r="E11" s="5" t="s">
        <v>20</v>
      </c>
      <c r="F11" s="46"/>
      <c r="G11" s="46"/>
      <c r="H11" s="46"/>
      <c r="I11" s="48"/>
      <c r="J11" s="49"/>
      <c r="K11" s="46"/>
      <c r="L11" s="46"/>
      <c r="M11" s="46"/>
      <c r="N11" s="48"/>
      <c r="O11" s="49"/>
      <c r="P11" s="46"/>
      <c r="Q11" s="46"/>
      <c r="R11" s="46"/>
      <c r="S11" s="46"/>
      <c r="T11" s="48"/>
      <c r="U11" s="49"/>
      <c r="V11" s="46"/>
      <c r="W11" s="46"/>
      <c r="X11" s="46"/>
      <c r="Y11" s="48"/>
      <c r="Z11" s="49"/>
    </row>
    <row r="12" spans="1:28" ht="10.15" customHeight="1" x14ac:dyDescent="0.2">
      <c r="A12" s="5" t="s">
        <v>21</v>
      </c>
      <c r="B12" s="45" t="s">
        <v>22</v>
      </c>
      <c r="C12" s="50"/>
      <c r="D12" s="5" t="s">
        <v>23</v>
      </c>
      <c r="E12" s="5" t="s">
        <v>24</v>
      </c>
      <c r="F12" s="5" t="s">
        <v>25</v>
      </c>
      <c r="G12" s="5" t="s">
        <v>27</v>
      </c>
      <c r="H12" s="5" t="s">
        <v>28</v>
      </c>
      <c r="I12" s="45" t="s">
        <v>29</v>
      </c>
      <c r="J12" s="50"/>
      <c r="K12" s="5" t="s">
        <v>30</v>
      </c>
      <c r="L12" s="5" t="s">
        <v>31</v>
      </c>
      <c r="M12" s="5" t="s">
        <v>32</v>
      </c>
      <c r="N12" s="45" t="s">
        <v>33</v>
      </c>
      <c r="O12" s="50"/>
      <c r="P12" s="5" t="s">
        <v>34</v>
      </c>
      <c r="Q12" s="18" t="s">
        <v>764</v>
      </c>
      <c r="R12" s="18" t="s">
        <v>697</v>
      </c>
      <c r="S12" s="18" t="s">
        <v>765</v>
      </c>
      <c r="T12" s="45" t="s">
        <v>766</v>
      </c>
      <c r="U12" s="50"/>
      <c r="V12" s="18" t="s">
        <v>767</v>
      </c>
      <c r="W12" s="18" t="s">
        <v>172</v>
      </c>
      <c r="X12" s="18" t="s">
        <v>768</v>
      </c>
      <c r="Y12" s="45" t="s">
        <v>769</v>
      </c>
      <c r="Z12" s="50"/>
    </row>
    <row r="13" spans="1:28" ht="10.9" customHeight="1" x14ac:dyDescent="0.2">
      <c r="A13" s="65" t="s">
        <v>35</v>
      </c>
      <c r="B13" s="65"/>
      <c r="C13" s="65"/>
      <c r="D13" s="65"/>
      <c r="E13" s="65"/>
      <c r="F13" s="65"/>
      <c r="G13" s="65"/>
      <c r="H13" s="6">
        <v>1.0155000000000001</v>
      </c>
      <c r="I13" s="4"/>
      <c r="J13" s="4"/>
      <c r="K13" s="6">
        <v>1.0024999999999999</v>
      </c>
      <c r="L13" s="6">
        <v>1.0049999999999999</v>
      </c>
      <c r="M13" s="6">
        <v>1.0075000000000001</v>
      </c>
      <c r="N13" s="51">
        <v>1.0102</v>
      </c>
      <c r="O13" s="51"/>
      <c r="P13" s="6">
        <v>1.0128999999999999</v>
      </c>
      <c r="Q13" s="19">
        <v>1.0156000000000001</v>
      </c>
      <c r="R13" s="19">
        <v>1.0183</v>
      </c>
      <c r="S13" s="19">
        <v>1.0209999999999999</v>
      </c>
      <c r="T13" s="51">
        <v>1.0238</v>
      </c>
      <c r="U13" s="51"/>
      <c r="V13" s="19">
        <v>1.0266</v>
      </c>
      <c r="W13" s="19">
        <v>1.0294000000000001</v>
      </c>
      <c r="X13" s="19">
        <v>1.0322</v>
      </c>
      <c r="Y13" s="51">
        <v>1.0349999999999999</v>
      </c>
      <c r="Z13" s="51"/>
    </row>
    <row r="14" spans="1:28" ht="11.65" hidden="1" customHeight="1" x14ac:dyDescent="0.2">
      <c r="A14" s="66" t="s">
        <v>36</v>
      </c>
      <c r="B14" s="67"/>
      <c r="C14" s="68"/>
      <c r="D14" s="69" t="s">
        <v>37</v>
      </c>
      <c r="E14" s="70"/>
      <c r="F14" s="7">
        <f>F15+F26+F136+F230+F255+F268+F316+F320+F342+F358</f>
        <v>145235.15</v>
      </c>
      <c r="G14" s="20">
        <f t="shared" ref="G14:H14" si="0">G15+G26+G136+G230+G255+G268+G316+G320+G342+G358</f>
        <v>0</v>
      </c>
      <c r="H14" s="20">
        <f t="shared" si="0"/>
        <v>147180.94</v>
      </c>
      <c r="I14" s="43">
        <v>0</v>
      </c>
      <c r="J14" s="44"/>
      <c r="K14" s="7">
        <v>0</v>
      </c>
      <c r="L14" s="7">
        <v>0</v>
      </c>
      <c r="M14" s="7">
        <v>0</v>
      </c>
      <c r="N14" s="43">
        <v>0</v>
      </c>
      <c r="O14" s="44"/>
      <c r="P14" s="7">
        <v>0</v>
      </c>
      <c r="Q14" s="20">
        <v>0</v>
      </c>
      <c r="R14" s="20">
        <v>0</v>
      </c>
      <c r="S14" s="20">
        <v>0</v>
      </c>
      <c r="T14" s="43">
        <v>0</v>
      </c>
      <c r="U14" s="44"/>
      <c r="V14" s="20">
        <v>0</v>
      </c>
      <c r="W14" s="20">
        <v>0</v>
      </c>
      <c r="X14" s="20">
        <v>0</v>
      </c>
      <c r="Y14" s="43">
        <v>0</v>
      </c>
      <c r="Z14" s="44"/>
    </row>
    <row r="15" spans="1:28" ht="29.1" customHeight="1" x14ac:dyDescent="0.2">
      <c r="A15" s="71" t="s">
        <v>38</v>
      </c>
      <c r="B15" s="72"/>
      <c r="C15" s="73"/>
      <c r="D15" s="74" t="s">
        <v>39</v>
      </c>
      <c r="E15" s="75"/>
      <c r="F15" s="8">
        <f>F17</f>
        <v>19699.68</v>
      </c>
      <c r="G15" s="21">
        <f t="shared" ref="G15:H15" si="1">G17</f>
        <v>0</v>
      </c>
      <c r="H15" s="21">
        <f t="shared" si="1"/>
        <v>19699.68</v>
      </c>
      <c r="I15" s="41">
        <v>0</v>
      </c>
      <c r="J15" s="42"/>
      <c r="K15" s="8">
        <v>0</v>
      </c>
      <c r="L15" s="8">
        <v>0</v>
      </c>
      <c r="M15" s="8">
        <v>0</v>
      </c>
      <c r="N15" s="41">
        <v>0</v>
      </c>
      <c r="O15" s="42"/>
      <c r="P15" s="8">
        <f>H15*K13*L13*M13*N13*P13</f>
        <v>20461.082418783008</v>
      </c>
      <c r="Q15" s="21">
        <v>0</v>
      </c>
      <c r="R15" s="21">
        <v>0</v>
      </c>
      <c r="S15" s="21">
        <v>0</v>
      </c>
      <c r="T15" s="41">
        <v>0</v>
      </c>
      <c r="U15" s="42"/>
      <c r="V15" s="21">
        <v>0</v>
      </c>
      <c r="W15" s="21">
        <v>0</v>
      </c>
      <c r="X15" s="21">
        <v>0</v>
      </c>
      <c r="Y15" s="41">
        <v>0</v>
      </c>
      <c r="Z15" s="42"/>
      <c r="AB15">
        <f>H15*K13*L13*M13*N13*P13</f>
        <v>20461.082418783008</v>
      </c>
    </row>
    <row r="16" spans="1:28" ht="22.5" hidden="1" customHeight="1" x14ac:dyDescent="0.2">
      <c r="A16" s="9">
        <v>310</v>
      </c>
      <c r="B16" s="76" t="s">
        <v>40</v>
      </c>
      <c r="C16" s="77"/>
      <c r="D16" s="78" t="s">
        <v>41</v>
      </c>
      <c r="E16" s="79"/>
      <c r="F16" s="10">
        <v>19699.68</v>
      </c>
      <c r="G16" s="10"/>
      <c r="H16" s="10">
        <v>20005.03</v>
      </c>
      <c r="I16" s="39">
        <v>0</v>
      </c>
      <c r="J16" s="40"/>
      <c r="K16" s="10">
        <v>0</v>
      </c>
      <c r="L16" s="10">
        <v>0</v>
      </c>
      <c r="M16" s="10">
        <v>0</v>
      </c>
      <c r="N16" s="39">
        <v>0</v>
      </c>
      <c r="O16" s="40"/>
      <c r="P16" s="10">
        <v>0</v>
      </c>
      <c r="Q16" s="22">
        <v>0</v>
      </c>
      <c r="R16" s="22">
        <v>0</v>
      </c>
      <c r="S16" s="22">
        <v>0</v>
      </c>
      <c r="T16" s="39">
        <v>0</v>
      </c>
      <c r="U16" s="40"/>
      <c r="V16" s="22">
        <v>0</v>
      </c>
      <c r="W16" s="22">
        <v>0</v>
      </c>
      <c r="X16" s="22">
        <v>0</v>
      </c>
      <c r="Y16" s="39">
        <v>0</v>
      </c>
      <c r="Z16" s="40"/>
      <c r="AB16">
        <f t="shared" ref="AB16:AB79" si="2">H16*K14*L14*M14*N14*P14</f>
        <v>0</v>
      </c>
    </row>
    <row r="17" spans="1:28" ht="11.65" customHeight="1" x14ac:dyDescent="0.2">
      <c r="A17" s="80" t="s">
        <v>42</v>
      </c>
      <c r="B17" s="82" t="s">
        <v>43</v>
      </c>
      <c r="C17" s="83"/>
      <c r="D17" s="82" t="s">
        <v>44</v>
      </c>
      <c r="E17" s="11" t="s">
        <v>45</v>
      </c>
      <c r="F17" s="12">
        <v>19699.68</v>
      </c>
      <c r="G17" s="23"/>
      <c r="H17" s="23">
        <v>19699.68</v>
      </c>
      <c r="I17" s="30"/>
      <c r="J17" s="31"/>
      <c r="K17" s="12"/>
      <c r="L17" s="12"/>
      <c r="M17" s="12"/>
      <c r="N17" s="30"/>
      <c r="O17" s="31"/>
      <c r="P17" s="12">
        <f>P15</f>
        <v>20461.082418783008</v>
      </c>
      <c r="Q17" s="23"/>
      <c r="R17" s="23"/>
      <c r="S17" s="23"/>
      <c r="T17" s="30"/>
      <c r="U17" s="31"/>
      <c r="V17" s="23"/>
      <c r="W17" s="23"/>
      <c r="X17" s="23"/>
      <c r="Y17" s="30"/>
      <c r="Z17" s="31"/>
      <c r="AB17">
        <f t="shared" si="2"/>
        <v>0</v>
      </c>
    </row>
    <row r="18" spans="1:28" ht="30.6" customHeight="1" x14ac:dyDescent="0.2">
      <c r="A18" s="81"/>
      <c r="B18" s="84"/>
      <c r="C18" s="85"/>
      <c r="D18" s="86"/>
      <c r="E18" s="13" t="s">
        <v>22</v>
      </c>
      <c r="F18" s="12"/>
      <c r="G18" s="14"/>
      <c r="H18" s="14"/>
      <c r="I18" s="87"/>
      <c r="J18" s="88"/>
      <c r="K18" s="15"/>
      <c r="L18" s="15"/>
      <c r="M18" s="15"/>
      <c r="N18" s="32"/>
      <c r="O18" s="33"/>
      <c r="P18" s="15"/>
      <c r="Q18" s="24"/>
      <c r="R18" s="24"/>
      <c r="S18" s="24"/>
      <c r="T18" s="32"/>
      <c r="U18" s="33"/>
      <c r="V18" s="24"/>
      <c r="W18" s="24"/>
      <c r="X18" s="24"/>
      <c r="Y18" s="32"/>
      <c r="Z18" s="33"/>
      <c r="AB18">
        <f t="shared" si="2"/>
        <v>0</v>
      </c>
    </row>
    <row r="19" spans="1:28" ht="22.5" hidden="1" customHeight="1" x14ac:dyDescent="0.2">
      <c r="A19" s="9">
        <v>437</v>
      </c>
      <c r="B19" s="76" t="s">
        <v>47</v>
      </c>
      <c r="C19" s="77"/>
      <c r="D19" s="78" t="s">
        <v>48</v>
      </c>
      <c r="E19" s="79"/>
      <c r="F19" s="10">
        <v>32818.5</v>
      </c>
      <c r="G19" s="10"/>
      <c r="H19" s="10">
        <v>33327.19</v>
      </c>
      <c r="I19" s="39">
        <v>0</v>
      </c>
      <c r="J19" s="40"/>
      <c r="K19" s="10">
        <v>0</v>
      </c>
      <c r="L19" s="10">
        <v>0</v>
      </c>
      <c r="M19" s="10">
        <v>0</v>
      </c>
      <c r="N19" s="39">
        <v>0</v>
      </c>
      <c r="O19" s="40"/>
      <c r="P19" s="10">
        <v>0</v>
      </c>
      <c r="Q19" s="22">
        <v>0</v>
      </c>
      <c r="R19" s="22">
        <v>0</v>
      </c>
      <c r="S19" s="22">
        <v>0</v>
      </c>
      <c r="T19" s="39">
        <v>0</v>
      </c>
      <c r="U19" s="40"/>
      <c r="V19" s="22">
        <v>0</v>
      </c>
      <c r="W19" s="22">
        <v>0</v>
      </c>
      <c r="X19" s="22">
        <v>0</v>
      </c>
      <c r="Y19" s="39">
        <v>0</v>
      </c>
      <c r="Z19" s="40"/>
      <c r="AB19">
        <f t="shared" si="2"/>
        <v>0</v>
      </c>
    </row>
    <row r="20" spans="1:28" ht="11.65" hidden="1" customHeight="1" x14ac:dyDescent="0.2">
      <c r="A20" s="80" t="s">
        <v>49</v>
      </c>
      <c r="B20" s="82" t="s">
        <v>50</v>
      </c>
      <c r="C20" s="83"/>
      <c r="D20" s="82" t="s">
        <v>51</v>
      </c>
      <c r="E20" s="11" t="s">
        <v>45</v>
      </c>
      <c r="F20" s="12">
        <v>32818.5</v>
      </c>
      <c r="G20" s="12" t="s">
        <v>46</v>
      </c>
      <c r="H20" s="12">
        <v>33327.19</v>
      </c>
      <c r="I20" s="30"/>
      <c r="J20" s="31"/>
      <c r="K20" s="12"/>
      <c r="L20" s="12"/>
      <c r="M20" s="12"/>
      <c r="N20" s="30"/>
      <c r="O20" s="31"/>
      <c r="P20" s="12"/>
      <c r="Q20" s="23"/>
      <c r="R20" s="23"/>
      <c r="S20" s="23"/>
      <c r="T20" s="30"/>
      <c r="U20" s="31"/>
      <c r="V20" s="23"/>
      <c r="W20" s="23"/>
      <c r="X20" s="23"/>
      <c r="Y20" s="30"/>
      <c r="Z20" s="31"/>
      <c r="AB20">
        <f t="shared" si="2"/>
        <v>0</v>
      </c>
    </row>
    <row r="21" spans="1:28" ht="21" hidden="1" customHeight="1" x14ac:dyDescent="0.2">
      <c r="A21" s="81"/>
      <c r="B21" s="84"/>
      <c r="C21" s="85"/>
      <c r="D21" s="86"/>
      <c r="E21" s="13" t="s">
        <v>52</v>
      </c>
      <c r="F21" s="12"/>
      <c r="G21" s="14"/>
      <c r="H21" s="14"/>
      <c r="I21" s="87"/>
      <c r="J21" s="88"/>
      <c r="K21" s="15"/>
      <c r="L21" s="15"/>
      <c r="M21" s="15"/>
      <c r="N21" s="32"/>
      <c r="O21" s="33"/>
      <c r="P21" s="15"/>
      <c r="Q21" s="24"/>
      <c r="R21" s="24"/>
      <c r="S21" s="24"/>
      <c r="T21" s="32"/>
      <c r="U21" s="33"/>
      <c r="V21" s="24"/>
      <c r="W21" s="24"/>
      <c r="X21" s="24"/>
      <c r="Y21" s="32"/>
      <c r="Z21" s="33"/>
      <c r="AB21">
        <f t="shared" si="2"/>
        <v>0</v>
      </c>
    </row>
    <row r="22" spans="1:28" ht="19.7" hidden="1" customHeight="1" x14ac:dyDescent="0.2">
      <c r="A22" s="71" t="s">
        <v>53</v>
      </c>
      <c r="B22" s="72"/>
      <c r="C22" s="73"/>
      <c r="D22" s="74" t="s">
        <v>54</v>
      </c>
      <c r="E22" s="75"/>
      <c r="F22" s="8">
        <v>65191.01</v>
      </c>
      <c r="G22" s="8"/>
      <c r="H22" s="8">
        <v>66201.47</v>
      </c>
      <c r="I22" s="41">
        <v>0</v>
      </c>
      <c r="J22" s="42"/>
      <c r="K22" s="8">
        <v>0</v>
      </c>
      <c r="L22" s="8">
        <v>0</v>
      </c>
      <c r="M22" s="8">
        <v>0</v>
      </c>
      <c r="N22" s="41">
        <v>0</v>
      </c>
      <c r="O22" s="42"/>
      <c r="P22" s="8">
        <v>0</v>
      </c>
      <c r="Q22" s="21">
        <v>0</v>
      </c>
      <c r="R22" s="21">
        <v>0</v>
      </c>
      <c r="S22" s="21">
        <v>0</v>
      </c>
      <c r="T22" s="41">
        <v>0</v>
      </c>
      <c r="U22" s="42"/>
      <c r="V22" s="21">
        <v>0</v>
      </c>
      <c r="W22" s="21">
        <v>0</v>
      </c>
      <c r="X22" s="21">
        <v>0</v>
      </c>
      <c r="Y22" s="41">
        <v>0</v>
      </c>
      <c r="Z22" s="42"/>
      <c r="AB22">
        <f t="shared" si="2"/>
        <v>0</v>
      </c>
    </row>
    <row r="23" spans="1:28" ht="22.5" hidden="1" customHeight="1" x14ac:dyDescent="0.2">
      <c r="A23" s="9">
        <v>756</v>
      </c>
      <c r="B23" s="76" t="s">
        <v>55</v>
      </c>
      <c r="C23" s="77"/>
      <c r="D23" s="78" t="s">
        <v>56</v>
      </c>
      <c r="E23" s="79"/>
      <c r="F23" s="10">
        <v>65191.01</v>
      </c>
      <c r="G23" s="10"/>
      <c r="H23" s="10">
        <v>66201.47</v>
      </c>
      <c r="I23" s="39">
        <v>0</v>
      </c>
      <c r="J23" s="40"/>
      <c r="K23" s="10">
        <v>0</v>
      </c>
      <c r="L23" s="10">
        <v>0</v>
      </c>
      <c r="M23" s="10">
        <v>0</v>
      </c>
      <c r="N23" s="39">
        <v>0</v>
      </c>
      <c r="O23" s="40"/>
      <c r="P23" s="10">
        <v>0</v>
      </c>
      <c r="Q23" s="22">
        <v>0</v>
      </c>
      <c r="R23" s="22">
        <v>0</v>
      </c>
      <c r="S23" s="22">
        <v>0</v>
      </c>
      <c r="T23" s="39">
        <v>0</v>
      </c>
      <c r="U23" s="40"/>
      <c r="V23" s="22">
        <v>0</v>
      </c>
      <c r="W23" s="22">
        <v>0</v>
      </c>
      <c r="X23" s="22">
        <v>0</v>
      </c>
      <c r="Y23" s="39">
        <v>0</v>
      </c>
      <c r="Z23" s="40"/>
      <c r="AB23">
        <f t="shared" si="2"/>
        <v>0</v>
      </c>
    </row>
    <row r="24" spans="1:28" ht="11.65" hidden="1" customHeight="1" x14ac:dyDescent="0.2">
      <c r="A24" s="80" t="s">
        <v>57</v>
      </c>
      <c r="B24" s="82" t="s">
        <v>58</v>
      </c>
      <c r="C24" s="83"/>
      <c r="D24" s="82" t="s">
        <v>59</v>
      </c>
      <c r="E24" s="11" t="s">
        <v>60</v>
      </c>
      <c r="F24" s="12">
        <v>65191.01</v>
      </c>
      <c r="G24" s="12" t="s">
        <v>46</v>
      </c>
      <c r="H24" s="12">
        <v>66201.47</v>
      </c>
      <c r="I24" s="30"/>
      <c r="J24" s="31"/>
      <c r="K24" s="12"/>
      <c r="L24" s="12"/>
      <c r="M24" s="12"/>
      <c r="N24" s="30"/>
      <c r="O24" s="31"/>
      <c r="P24" s="12"/>
      <c r="Q24" s="23"/>
      <c r="R24" s="23"/>
      <c r="S24" s="23"/>
      <c r="T24" s="30"/>
      <c r="U24" s="31"/>
      <c r="V24" s="23"/>
      <c r="W24" s="23"/>
      <c r="X24" s="23"/>
      <c r="Y24" s="30"/>
      <c r="Z24" s="31"/>
      <c r="AB24">
        <f t="shared" si="2"/>
        <v>0</v>
      </c>
    </row>
    <row r="25" spans="1:28" ht="20.45" hidden="1" customHeight="1" x14ac:dyDescent="0.2">
      <c r="A25" s="81"/>
      <c r="B25" s="84"/>
      <c r="C25" s="85"/>
      <c r="D25" s="86"/>
      <c r="E25" s="13" t="s">
        <v>21</v>
      </c>
      <c r="F25" s="12"/>
      <c r="G25" s="14"/>
      <c r="H25" s="14"/>
      <c r="I25" s="87"/>
      <c r="J25" s="88"/>
      <c r="K25" s="15"/>
      <c r="L25" s="15"/>
      <c r="M25" s="15"/>
      <c r="N25" s="32"/>
      <c r="O25" s="33"/>
      <c r="P25" s="15"/>
      <c r="Q25" s="24"/>
      <c r="R25" s="24"/>
      <c r="S25" s="24"/>
      <c r="T25" s="32"/>
      <c r="U25" s="33"/>
      <c r="V25" s="24"/>
      <c r="W25" s="24"/>
      <c r="X25" s="24"/>
      <c r="Y25" s="32"/>
      <c r="Z25" s="33"/>
      <c r="AB25">
        <f t="shared" si="2"/>
        <v>0</v>
      </c>
    </row>
    <row r="26" spans="1:28" ht="29.1" customHeight="1" x14ac:dyDescent="0.2">
      <c r="A26" s="71" t="s">
        <v>61</v>
      </c>
      <c r="B26" s="72"/>
      <c r="C26" s="73"/>
      <c r="D26" s="74" t="s">
        <v>62</v>
      </c>
      <c r="E26" s="75"/>
      <c r="F26" s="8">
        <f>F49+F52+F55+F61</f>
        <v>21336.93</v>
      </c>
      <c r="G26" s="21"/>
      <c r="H26" s="21">
        <f t="shared" ref="H26" si="3">H49+H52+H55+H61</f>
        <v>21667.64</v>
      </c>
      <c r="I26" s="41">
        <v>0</v>
      </c>
      <c r="J26" s="42"/>
      <c r="K26" s="8">
        <v>0</v>
      </c>
      <c r="L26" s="8">
        <v>0</v>
      </c>
      <c r="M26" s="8">
        <v>0</v>
      </c>
      <c r="N26" s="41">
        <v>0</v>
      </c>
      <c r="O26" s="42"/>
      <c r="P26" s="8">
        <f>P49+P52+P55+P61</f>
        <v>0</v>
      </c>
      <c r="Q26" s="21">
        <f>Q49+Q52+Q55+Q61</f>
        <v>22856.184689250971</v>
      </c>
      <c r="R26" s="21">
        <v>0</v>
      </c>
      <c r="S26" s="21">
        <v>0</v>
      </c>
      <c r="T26" s="41">
        <v>0</v>
      </c>
      <c r="U26" s="42"/>
      <c r="V26" s="21">
        <v>0</v>
      </c>
      <c r="W26" s="21">
        <v>0</v>
      </c>
      <c r="X26" s="21">
        <v>0</v>
      </c>
      <c r="Y26" s="41">
        <v>0</v>
      </c>
      <c r="Z26" s="42"/>
      <c r="AB26">
        <f t="shared" si="2"/>
        <v>0</v>
      </c>
    </row>
    <row r="27" spans="1:28" ht="22.5" hidden="1" customHeight="1" x14ac:dyDescent="0.2">
      <c r="A27" s="9">
        <v>814</v>
      </c>
      <c r="B27" s="76" t="s">
        <v>63</v>
      </c>
      <c r="C27" s="77"/>
      <c r="D27" s="78" t="s">
        <v>64</v>
      </c>
      <c r="E27" s="79"/>
      <c r="F27" s="10">
        <v>3901.5</v>
      </c>
      <c r="G27" s="10"/>
      <c r="H27" s="10">
        <v>3961.97</v>
      </c>
      <c r="I27" s="39">
        <v>0</v>
      </c>
      <c r="J27" s="40"/>
      <c r="K27" s="10">
        <v>0</v>
      </c>
      <c r="L27" s="10">
        <v>0</v>
      </c>
      <c r="M27" s="10">
        <v>0</v>
      </c>
      <c r="N27" s="39">
        <v>0</v>
      </c>
      <c r="O27" s="40"/>
      <c r="P27" s="10">
        <v>0</v>
      </c>
      <c r="Q27" s="22">
        <v>0</v>
      </c>
      <c r="R27" s="22">
        <v>0</v>
      </c>
      <c r="S27" s="22">
        <v>0</v>
      </c>
      <c r="T27" s="39">
        <v>0</v>
      </c>
      <c r="U27" s="40"/>
      <c r="V27" s="22">
        <v>0</v>
      </c>
      <c r="W27" s="22">
        <v>0</v>
      </c>
      <c r="X27" s="22">
        <v>0</v>
      </c>
      <c r="Y27" s="39">
        <v>0</v>
      </c>
      <c r="Z27" s="40"/>
      <c r="AB27">
        <f t="shared" si="2"/>
        <v>0</v>
      </c>
    </row>
    <row r="28" spans="1:28" ht="11.65" hidden="1" customHeight="1" x14ac:dyDescent="0.2">
      <c r="A28" s="80" t="s">
        <v>65</v>
      </c>
      <c r="B28" s="82" t="s">
        <v>66</v>
      </c>
      <c r="C28" s="83"/>
      <c r="D28" s="82" t="s">
        <v>67</v>
      </c>
      <c r="E28" s="11" t="s">
        <v>60</v>
      </c>
      <c r="F28" s="12">
        <v>3901.5</v>
      </c>
      <c r="G28" s="12" t="s">
        <v>46</v>
      </c>
      <c r="H28" s="12">
        <v>3961.97</v>
      </c>
      <c r="I28" s="30"/>
      <c r="J28" s="31"/>
      <c r="K28" s="12"/>
      <c r="L28" s="12"/>
      <c r="M28" s="12"/>
      <c r="N28" s="30"/>
      <c r="O28" s="31"/>
      <c r="P28" s="12"/>
      <c r="Q28" s="23"/>
      <c r="R28" s="23"/>
      <c r="S28" s="23"/>
      <c r="T28" s="30"/>
      <c r="U28" s="31"/>
      <c r="V28" s="23"/>
      <c r="W28" s="23"/>
      <c r="X28" s="23"/>
      <c r="Y28" s="30"/>
      <c r="Z28" s="31"/>
      <c r="AB28">
        <f t="shared" si="2"/>
        <v>0</v>
      </c>
    </row>
    <row r="29" spans="1:28" ht="30.6" hidden="1" customHeight="1" x14ac:dyDescent="0.2">
      <c r="A29" s="81"/>
      <c r="B29" s="84"/>
      <c r="C29" s="85"/>
      <c r="D29" s="86"/>
      <c r="E29" s="13" t="s">
        <v>21</v>
      </c>
      <c r="F29" s="12"/>
      <c r="G29" s="14"/>
      <c r="H29" s="14"/>
      <c r="I29" s="87"/>
      <c r="J29" s="88"/>
      <c r="K29" s="15"/>
      <c r="L29" s="15"/>
      <c r="M29" s="15"/>
      <c r="N29" s="32"/>
      <c r="O29" s="33"/>
      <c r="P29" s="15"/>
      <c r="Q29" s="24"/>
      <c r="R29" s="24"/>
      <c r="S29" s="24"/>
      <c r="T29" s="32"/>
      <c r="U29" s="33"/>
      <c r="V29" s="24"/>
      <c r="W29" s="24"/>
      <c r="X29" s="24"/>
      <c r="Y29" s="32"/>
      <c r="Z29" s="33"/>
      <c r="AB29">
        <f t="shared" si="2"/>
        <v>0</v>
      </c>
    </row>
    <row r="30" spans="1:28" ht="23.25" hidden="1" customHeight="1" x14ac:dyDescent="0.2">
      <c r="A30" s="9">
        <v>817</v>
      </c>
      <c r="B30" s="76" t="s">
        <v>63</v>
      </c>
      <c r="C30" s="77"/>
      <c r="D30" s="78" t="s">
        <v>68</v>
      </c>
      <c r="E30" s="79"/>
      <c r="F30" s="10">
        <v>143646.6</v>
      </c>
      <c r="G30" s="10"/>
      <c r="H30" s="10">
        <v>145873.12</v>
      </c>
      <c r="I30" s="39">
        <v>0</v>
      </c>
      <c r="J30" s="40"/>
      <c r="K30" s="10">
        <v>0</v>
      </c>
      <c r="L30" s="10">
        <v>0</v>
      </c>
      <c r="M30" s="10">
        <v>0</v>
      </c>
      <c r="N30" s="39">
        <v>0</v>
      </c>
      <c r="O30" s="40"/>
      <c r="P30" s="10">
        <v>0</v>
      </c>
      <c r="Q30" s="22">
        <v>0</v>
      </c>
      <c r="R30" s="22">
        <v>0</v>
      </c>
      <c r="S30" s="22">
        <v>0</v>
      </c>
      <c r="T30" s="39">
        <v>0</v>
      </c>
      <c r="U30" s="40"/>
      <c r="V30" s="22">
        <v>0</v>
      </c>
      <c r="W30" s="22">
        <v>0</v>
      </c>
      <c r="X30" s="22">
        <v>0</v>
      </c>
      <c r="Y30" s="39">
        <v>0</v>
      </c>
      <c r="Z30" s="40"/>
      <c r="AB30">
        <f t="shared" si="2"/>
        <v>0</v>
      </c>
    </row>
    <row r="31" spans="1:28" ht="10.9" hidden="1" customHeight="1" x14ac:dyDescent="0.2">
      <c r="A31" s="80" t="s">
        <v>69</v>
      </c>
      <c r="B31" s="82" t="s">
        <v>70</v>
      </c>
      <c r="C31" s="83"/>
      <c r="D31" s="82" t="s">
        <v>71</v>
      </c>
      <c r="E31" s="11" t="s">
        <v>60</v>
      </c>
      <c r="F31" s="12">
        <v>143646.6</v>
      </c>
      <c r="G31" s="12" t="s">
        <v>46</v>
      </c>
      <c r="H31" s="12">
        <v>145873.12</v>
      </c>
      <c r="I31" s="30"/>
      <c r="J31" s="31"/>
      <c r="K31" s="12"/>
      <c r="L31" s="12"/>
      <c r="M31" s="12"/>
      <c r="N31" s="30"/>
      <c r="O31" s="31"/>
      <c r="P31" s="12"/>
      <c r="Q31" s="23"/>
      <c r="R31" s="23"/>
      <c r="S31" s="23"/>
      <c r="T31" s="30"/>
      <c r="U31" s="31"/>
      <c r="V31" s="23"/>
      <c r="W31" s="23"/>
      <c r="X31" s="23"/>
      <c r="Y31" s="30"/>
      <c r="Z31" s="31"/>
      <c r="AB31">
        <f t="shared" si="2"/>
        <v>0</v>
      </c>
    </row>
    <row r="32" spans="1:28" ht="10.9" hidden="1" customHeight="1" x14ac:dyDescent="0.2">
      <c r="A32" s="81"/>
      <c r="B32" s="84"/>
      <c r="C32" s="85"/>
      <c r="D32" s="86"/>
      <c r="E32" s="13" t="s">
        <v>21</v>
      </c>
      <c r="F32" s="12"/>
      <c r="G32" s="14"/>
      <c r="H32" s="14"/>
      <c r="I32" s="87"/>
      <c r="J32" s="88"/>
      <c r="K32" s="15"/>
      <c r="L32" s="15"/>
      <c r="M32" s="15"/>
      <c r="N32" s="32"/>
      <c r="O32" s="33"/>
      <c r="P32" s="15"/>
      <c r="Q32" s="24"/>
      <c r="R32" s="24"/>
      <c r="S32" s="24"/>
      <c r="T32" s="32"/>
      <c r="U32" s="33"/>
      <c r="V32" s="24"/>
      <c r="W32" s="24"/>
      <c r="X32" s="24"/>
      <c r="Y32" s="32"/>
      <c r="Z32" s="33"/>
      <c r="AB32">
        <f t="shared" si="2"/>
        <v>0</v>
      </c>
    </row>
    <row r="33" spans="1:28" ht="22.5" hidden="1" customHeight="1" x14ac:dyDescent="0.2">
      <c r="A33" s="9">
        <v>818</v>
      </c>
      <c r="B33" s="76" t="s">
        <v>63</v>
      </c>
      <c r="C33" s="77"/>
      <c r="D33" s="78" t="s">
        <v>72</v>
      </c>
      <c r="E33" s="79"/>
      <c r="F33" s="10">
        <v>143646.6</v>
      </c>
      <c r="G33" s="10"/>
      <c r="H33" s="10">
        <v>145873.12</v>
      </c>
      <c r="I33" s="39">
        <v>0</v>
      </c>
      <c r="J33" s="40"/>
      <c r="K33" s="10">
        <v>0</v>
      </c>
      <c r="L33" s="10">
        <v>0</v>
      </c>
      <c r="M33" s="10">
        <v>0</v>
      </c>
      <c r="N33" s="39">
        <v>0</v>
      </c>
      <c r="O33" s="40"/>
      <c r="P33" s="10">
        <v>0</v>
      </c>
      <c r="Q33" s="22">
        <v>0</v>
      </c>
      <c r="R33" s="22">
        <v>0</v>
      </c>
      <c r="S33" s="22">
        <v>0</v>
      </c>
      <c r="T33" s="39">
        <v>0</v>
      </c>
      <c r="U33" s="40"/>
      <c r="V33" s="22">
        <v>0</v>
      </c>
      <c r="W33" s="22">
        <v>0</v>
      </c>
      <c r="X33" s="22">
        <v>0</v>
      </c>
      <c r="Y33" s="39">
        <v>0</v>
      </c>
      <c r="Z33" s="40"/>
      <c r="AB33">
        <f t="shared" si="2"/>
        <v>0</v>
      </c>
    </row>
    <row r="34" spans="1:28" ht="11.65" hidden="1" customHeight="1" x14ac:dyDescent="0.2">
      <c r="A34" s="80" t="s">
        <v>73</v>
      </c>
      <c r="B34" s="82" t="s">
        <v>74</v>
      </c>
      <c r="C34" s="83"/>
      <c r="D34" s="82" t="s">
        <v>75</v>
      </c>
      <c r="E34" s="11" t="s">
        <v>60</v>
      </c>
      <c r="F34" s="12">
        <v>143646.6</v>
      </c>
      <c r="G34" s="12" t="s">
        <v>46</v>
      </c>
      <c r="H34" s="12">
        <v>145873.12</v>
      </c>
      <c r="I34" s="30"/>
      <c r="J34" s="31"/>
      <c r="K34" s="12"/>
      <c r="L34" s="12"/>
      <c r="M34" s="12"/>
      <c r="N34" s="30"/>
      <c r="O34" s="31"/>
      <c r="P34" s="12"/>
      <c r="Q34" s="23"/>
      <c r="R34" s="23"/>
      <c r="S34" s="23"/>
      <c r="T34" s="30"/>
      <c r="U34" s="31"/>
      <c r="V34" s="23"/>
      <c r="W34" s="23"/>
      <c r="X34" s="23"/>
      <c r="Y34" s="30"/>
      <c r="Z34" s="31"/>
      <c r="AB34">
        <f t="shared" si="2"/>
        <v>0</v>
      </c>
    </row>
    <row r="35" spans="1:28" ht="10.9" hidden="1" customHeight="1" x14ac:dyDescent="0.2">
      <c r="A35" s="81"/>
      <c r="B35" s="84"/>
      <c r="C35" s="85"/>
      <c r="D35" s="86"/>
      <c r="E35" s="13" t="s">
        <v>21</v>
      </c>
      <c r="F35" s="12"/>
      <c r="G35" s="14"/>
      <c r="H35" s="14"/>
      <c r="I35" s="87"/>
      <c r="J35" s="88"/>
      <c r="K35" s="15"/>
      <c r="L35" s="15"/>
      <c r="M35" s="15"/>
      <c r="N35" s="32"/>
      <c r="O35" s="33"/>
      <c r="P35" s="15"/>
      <c r="Q35" s="24"/>
      <c r="R35" s="24"/>
      <c r="S35" s="24"/>
      <c r="T35" s="32"/>
      <c r="U35" s="33"/>
      <c r="V35" s="24"/>
      <c r="W35" s="24"/>
      <c r="X35" s="24"/>
      <c r="Y35" s="32"/>
      <c r="Z35" s="33"/>
      <c r="AB35">
        <f t="shared" si="2"/>
        <v>0</v>
      </c>
    </row>
    <row r="36" spans="1:28" ht="22.5" hidden="1" customHeight="1" x14ac:dyDescent="0.2">
      <c r="A36" s="9">
        <v>819</v>
      </c>
      <c r="B36" s="76" t="s">
        <v>63</v>
      </c>
      <c r="C36" s="77"/>
      <c r="D36" s="78" t="s">
        <v>76</v>
      </c>
      <c r="E36" s="79"/>
      <c r="F36" s="10">
        <v>40290</v>
      </c>
      <c r="G36" s="10"/>
      <c r="H36" s="10">
        <v>40914.5</v>
      </c>
      <c r="I36" s="39">
        <v>0</v>
      </c>
      <c r="J36" s="40"/>
      <c r="K36" s="10">
        <v>0</v>
      </c>
      <c r="L36" s="10">
        <v>0</v>
      </c>
      <c r="M36" s="10">
        <v>0</v>
      </c>
      <c r="N36" s="39">
        <v>0</v>
      </c>
      <c r="O36" s="40"/>
      <c r="P36" s="10">
        <v>0</v>
      </c>
      <c r="Q36" s="22">
        <v>0</v>
      </c>
      <c r="R36" s="22">
        <v>0</v>
      </c>
      <c r="S36" s="22">
        <v>0</v>
      </c>
      <c r="T36" s="39">
        <v>0</v>
      </c>
      <c r="U36" s="40"/>
      <c r="V36" s="22">
        <v>0</v>
      </c>
      <c r="W36" s="22">
        <v>0</v>
      </c>
      <c r="X36" s="22">
        <v>0</v>
      </c>
      <c r="Y36" s="39">
        <v>0</v>
      </c>
      <c r="Z36" s="40"/>
      <c r="AB36">
        <f t="shared" si="2"/>
        <v>0</v>
      </c>
    </row>
    <row r="37" spans="1:28" ht="19.7" hidden="1" customHeight="1" x14ac:dyDescent="0.2">
      <c r="A37" s="80" t="s">
        <v>77</v>
      </c>
      <c r="B37" s="82" t="s">
        <v>78</v>
      </c>
      <c r="C37" s="83"/>
      <c r="D37" s="82" t="s">
        <v>79</v>
      </c>
      <c r="E37" s="11" t="s">
        <v>80</v>
      </c>
      <c r="F37" s="12">
        <v>40290</v>
      </c>
      <c r="G37" s="12" t="s">
        <v>46</v>
      </c>
      <c r="H37" s="12">
        <v>40914.5</v>
      </c>
      <c r="I37" s="30"/>
      <c r="J37" s="31"/>
      <c r="K37" s="12"/>
      <c r="L37" s="12"/>
      <c r="M37" s="12"/>
      <c r="N37" s="30"/>
      <c r="O37" s="31"/>
      <c r="P37" s="12"/>
      <c r="Q37" s="23"/>
      <c r="R37" s="23"/>
      <c r="S37" s="23"/>
      <c r="T37" s="30"/>
      <c r="U37" s="31"/>
      <c r="V37" s="23"/>
      <c r="W37" s="23"/>
      <c r="X37" s="23"/>
      <c r="Y37" s="30"/>
      <c r="Z37" s="31"/>
      <c r="AB37">
        <f t="shared" si="2"/>
        <v>0</v>
      </c>
    </row>
    <row r="38" spans="1:28" ht="42.95" hidden="1" customHeight="1" x14ac:dyDescent="0.2">
      <c r="A38" s="81"/>
      <c r="B38" s="84"/>
      <c r="C38" s="85"/>
      <c r="D38" s="86"/>
      <c r="E38" s="13" t="s">
        <v>21</v>
      </c>
      <c r="F38" s="12"/>
      <c r="G38" s="14"/>
      <c r="H38" s="14"/>
      <c r="I38" s="87"/>
      <c r="J38" s="88"/>
      <c r="K38" s="15"/>
      <c r="L38" s="15"/>
      <c r="M38" s="15"/>
      <c r="N38" s="32"/>
      <c r="O38" s="33"/>
      <c r="P38" s="15"/>
      <c r="Q38" s="24"/>
      <c r="R38" s="24"/>
      <c r="S38" s="24"/>
      <c r="T38" s="32"/>
      <c r="U38" s="33"/>
      <c r="V38" s="24"/>
      <c r="W38" s="24"/>
      <c r="X38" s="24"/>
      <c r="Y38" s="32"/>
      <c r="Z38" s="33"/>
      <c r="AB38">
        <f t="shared" si="2"/>
        <v>0</v>
      </c>
    </row>
    <row r="39" spans="1:28" ht="22.5" hidden="1" customHeight="1" x14ac:dyDescent="0.2">
      <c r="A39" s="9">
        <v>820</v>
      </c>
      <c r="B39" s="76" t="s">
        <v>63</v>
      </c>
      <c r="C39" s="77"/>
      <c r="D39" s="78" t="s">
        <v>81</v>
      </c>
      <c r="E39" s="79"/>
      <c r="F39" s="10">
        <v>24648.3</v>
      </c>
      <c r="G39" s="10"/>
      <c r="H39" s="10">
        <v>25030.35</v>
      </c>
      <c r="I39" s="39">
        <v>0</v>
      </c>
      <c r="J39" s="40"/>
      <c r="K39" s="10">
        <v>0</v>
      </c>
      <c r="L39" s="10">
        <v>0</v>
      </c>
      <c r="M39" s="10">
        <v>0</v>
      </c>
      <c r="N39" s="39">
        <v>0</v>
      </c>
      <c r="O39" s="40"/>
      <c r="P39" s="10">
        <v>0</v>
      </c>
      <c r="Q39" s="22">
        <v>0</v>
      </c>
      <c r="R39" s="22">
        <v>0</v>
      </c>
      <c r="S39" s="22">
        <v>0</v>
      </c>
      <c r="T39" s="39">
        <v>0</v>
      </c>
      <c r="U39" s="40"/>
      <c r="V39" s="22">
        <v>0</v>
      </c>
      <c r="W39" s="22">
        <v>0</v>
      </c>
      <c r="X39" s="22">
        <v>0</v>
      </c>
      <c r="Y39" s="39">
        <v>0</v>
      </c>
      <c r="Z39" s="40"/>
      <c r="AB39">
        <f t="shared" si="2"/>
        <v>0</v>
      </c>
    </row>
    <row r="40" spans="1:28" ht="11.65" hidden="1" customHeight="1" x14ac:dyDescent="0.2">
      <c r="A40" s="80" t="s">
        <v>82</v>
      </c>
      <c r="B40" s="82" t="s">
        <v>83</v>
      </c>
      <c r="C40" s="83"/>
      <c r="D40" s="82" t="s">
        <v>84</v>
      </c>
      <c r="E40" s="11" t="s">
        <v>60</v>
      </c>
      <c r="F40" s="12">
        <v>24648.3</v>
      </c>
      <c r="G40" s="12" t="s">
        <v>46</v>
      </c>
      <c r="H40" s="12">
        <v>25030.35</v>
      </c>
      <c r="I40" s="30"/>
      <c r="J40" s="31"/>
      <c r="K40" s="12"/>
      <c r="L40" s="12"/>
      <c r="M40" s="12"/>
      <c r="N40" s="30"/>
      <c r="O40" s="31"/>
      <c r="P40" s="12"/>
      <c r="Q40" s="23"/>
      <c r="R40" s="23"/>
      <c r="S40" s="23"/>
      <c r="T40" s="30"/>
      <c r="U40" s="31"/>
      <c r="V40" s="23"/>
      <c r="W40" s="23"/>
      <c r="X40" s="23"/>
      <c r="Y40" s="30"/>
      <c r="Z40" s="31"/>
      <c r="AB40">
        <f t="shared" si="2"/>
        <v>0</v>
      </c>
    </row>
    <row r="41" spans="1:28" ht="20.45" hidden="1" customHeight="1" x14ac:dyDescent="0.2">
      <c r="A41" s="81"/>
      <c r="B41" s="84"/>
      <c r="C41" s="85"/>
      <c r="D41" s="86"/>
      <c r="E41" s="13" t="s">
        <v>21</v>
      </c>
      <c r="F41" s="12"/>
      <c r="G41" s="14"/>
      <c r="H41" s="14"/>
      <c r="I41" s="87"/>
      <c r="J41" s="88"/>
      <c r="K41" s="15"/>
      <c r="L41" s="15"/>
      <c r="M41" s="15"/>
      <c r="N41" s="32"/>
      <c r="O41" s="33"/>
      <c r="P41" s="15"/>
      <c r="Q41" s="24"/>
      <c r="R41" s="24"/>
      <c r="S41" s="24"/>
      <c r="T41" s="32"/>
      <c r="U41" s="33"/>
      <c r="V41" s="24"/>
      <c r="W41" s="24"/>
      <c r="X41" s="24"/>
      <c r="Y41" s="32"/>
      <c r="Z41" s="33"/>
      <c r="AB41">
        <f t="shared" si="2"/>
        <v>0</v>
      </c>
    </row>
    <row r="42" spans="1:28" ht="23.25" hidden="1" customHeight="1" x14ac:dyDescent="0.2">
      <c r="A42" s="9">
        <v>821</v>
      </c>
      <c r="B42" s="76" t="s">
        <v>63</v>
      </c>
      <c r="C42" s="77"/>
      <c r="D42" s="78" t="s">
        <v>85</v>
      </c>
      <c r="E42" s="79"/>
      <c r="F42" s="10">
        <v>24648.3</v>
      </c>
      <c r="G42" s="10"/>
      <c r="H42" s="10">
        <v>25030.35</v>
      </c>
      <c r="I42" s="39">
        <v>0</v>
      </c>
      <c r="J42" s="40"/>
      <c r="K42" s="10">
        <v>0</v>
      </c>
      <c r="L42" s="10">
        <v>0</v>
      </c>
      <c r="M42" s="10">
        <v>0</v>
      </c>
      <c r="N42" s="39">
        <v>0</v>
      </c>
      <c r="O42" s="40"/>
      <c r="P42" s="10">
        <v>0</v>
      </c>
      <c r="Q42" s="22">
        <v>0</v>
      </c>
      <c r="R42" s="22">
        <v>0</v>
      </c>
      <c r="S42" s="22">
        <v>0</v>
      </c>
      <c r="T42" s="39">
        <v>0</v>
      </c>
      <c r="U42" s="40"/>
      <c r="V42" s="22">
        <v>0</v>
      </c>
      <c r="W42" s="22">
        <v>0</v>
      </c>
      <c r="X42" s="22">
        <v>0</v>
      </c>
      <c r="Y42" s="39">
        <v>0</v>
      </c>
      <c r="Z42" s="40"/>
      <c r="AB42">
        <f t="shared" si="2"/>
        <v>0</v>
      </c>
    </row>
    <row r="43" spans="1:28" ht="10.9" hidden="1" customHeight="1" x14ac:dyDescent="0.2">
      <c r="A43" s="80" t="s">
        <v>86</v>
      </c>
      <c r="B43" s="82" t="s">
        <v>87</v>
      </c>
      <c r="C43" s="83"/>
      <c r="D43" s="82" t="s">
        <v>88</v>
      </c>
      <c r="E43" s="11" t="s">
        <v>60</v>
      </c>
      <c r="F43" s="12">
        <v>24648.3</v>
      </c>
      <c r="G43" s="12" t="s">
        <v>46</v>
      </c>
      <c r="H43" s="12">
        <v>25030.35</v>
      </c>
      <c r="I43" s="30"/>
      <c r="J43" s="31"/>
      <c r="K43" s="12"/>
      <c r="L43" s="12"/>
      <c r="M43" s="12"/>
      <c r="N43" s="30"/>
      <c r="O43" s="31"/>
      <c r="P43" s="12"/>
      <c r="Q43" s="23"/>
      <c r="R43" s="23"/>
      <c r="S43" s="23"/>
      <c r="T43" s="30"/>
      <c r="U43" s="31"/>
      <c r="V43" s="23"/>
      <c r="W43" s="23"/>
      <c r="X43" s="23"/>
      <c r="Y43" s="30"/>
      <c r="Z43" s="31"/>
      <c r="AB43">
        <f t="shared" si="2"/>
        <v>0</v>
      </c>
    </row>
    <row r="44" spans="1:28" ht="10.9" hidden="1" customHeight="1" x14ac:dyDescent="0.2">
      <c r="A44" s="81"/>
      <c r="B44" s="84"/>
      <c r="C44" s="85"/>
      <c r="D44" s="86"/>
      <c r="E44" s="13" t="s">
        <v>21</v>
      </c>
      <c r="F44" s="12"/>
      <c r="G44" s="14"/>
      <c r="H44" s="14"/>
      <c r="I44" s="87"/>
      <c r="J44" s="88"/>
      <c r="K44" s="15"/>
      <c r="L44" s="15"/>
      <c r="M44" s="15"/>
      <c r="N44" s="32"/>
      <c r="O44" s="33"/>
      <c r="P44" s="15"/>
      <c r="Q44" s="24"/>
      <c r="R44" s="24"/>
      <c r="S44" s="24"/>
      <c r="T44" s="32"/>
      <c r="U44" s="33"/>
      <c r="V44" s="24"/>
      <c r="W44" s="24"/>
      <c r="X44" s="24"/>
      <c r="Y44" s="32"/>
      <c r="Z44" s="33"/>
      <c r="AB44">
        <f t="shared" si="2"/>
        <v>0</v>
      </c>
    </row>
    <row r="45" spans="1:28" ht="23.25" hidden="1" customHeight="1" x14ac:dyDescent="0.2">
      <c r="A45" s="9">
        <v>822</v>
      </c>
      <c r="B45" s="76" t="s">
        <v>63</v>
      </c>
      <c r="C45" s="77"/>
      <c r="D45" s="78" t="s">
        <v>89</v>
      </c>
      <c r="E45" s="79"/>
      <c r="F45" s="10">
        <v>20463.560000000001</v>
      </c>
      <c r="G45" s="10"/>
      <c r="H45" s="10">
        <v>20780.75</v>
      </c>
      <c r="I45" s="39">
        <v>0</v>
      </c>
      <c r="J45" s="40"/>
      <c r="K45" s="10">
        <v>0</v>
      </c>
      <c r="L45" s="10">
        <v>0</v>
      </c>
      <c r="M45" s="10">
        <v>0</v>
      </c>
      <c r="N45" s="39">
        <v>0</v>
      </c>
      <c r="O45" s="40"/>
      <c r="P45" s="10">
        <v>0</v>
      </c>
      <c r="Q45" s="22">
        <v>0</v>
      </c>
      <c r="R45" s="22">
        <v>0</v>
      </c>
      <c r="S45" s="22">
        <v>0</v>
      </c>
      <c r="T45" s="39">
        <v>0</v>
      </c>
      <c r="U45" s="40"/>
      <c r="V45" s="22">
        <v>0</v>
      </c>
      <c r="W45" s="22">
        <v>0</v>
      </c>
      <c r="X45" s="22">
        <v>0</v>
      </c>
      <c r="Y45" s="39">
        <v>0</v>
      </c>
      <c r="Z45" s="40"/>
      <c r="AB45">
        <f t="shared" si="2"/>
        <v>0</v>
      </c>
    </row>
    <row r="46" spans="1:28" ht="10.9" hidden="1" customHeight="1" x14ac:dyDescent="0.2">
      <c r="A46" s="80" t="s">
        <v>90</v>
      </c>
      <c r="B46" s="82" t="s">
        <v>91</v>
      </c>
      <c r="C46" s="83"/>
      <c r="D46" s="82" t="s">
        <v>92</v>
      </c>
      <c r="E46" s="11" t="s">
        <v>60</v>
      </c>
      <c r="F46" s="12">
        <v>20463.560000000001</v>
      </c>
      <c r="G46" s="12" t="s">
        <v>46</v>
      </c>
      <c r="H46" s="12">
        <v>20780.75</v>
      </c>
      <c r="I46" s="30"/>
      <c r="J46" s="31"/>
      <c r="K46" s="12"/>
      <c r="L46" s="12"/>
      <c r="M46" s="12"/>
      <c r="N46" s="30"/>
      <c r="O46" s="31"/>
      <c r="P46" s="12"/>
      <c r="Q46" s="23"/>
      <c r="R46" s="23"/>
      <c r="S46" s="23"/>
      <c r="T46" s="30"/>
      <c r="U46" s="31"/>
      <c r="V46" s="23"/>
      <c r="W46" s="23"/>
      <c r="X46" s="23"/>
      <c r="Y46" s="30"/>
      <c r="Z46" s="31"/>
      <c r="AB46">
        <f t="shared" si="2"/>
        <v>0</v>
      </c>
    </row>
    <row r="47" spans="1:28" ht="50.85" hidden="1" customHeight="1" x14ac:dyDescent="0.2">
      <c r="A47" s="81"/>
      <c r="B47" s="84"/>
      <c r="C47" s="85"/>
      <c r="D47" s="86"/>
      <c r="E47" s="13" t="s">
        <v>22</v>
      </c>
      <c r="F47" s="12"/>
      <c r="G47" s="14"/>
      <c r="H47" s="14"/>
      <c r="I47" s="87"/>
      <c r="J47" s="88"/>
      <c r="K47" s="15"/>
      <c r="L47" s="15"/>
      <c r="M47" s="15"/>
      <c r="N47" s="32"/>
      <c r="O47" s="33"/>
      <c r="P47" s="15"/>
      <c r="Q47" s="24"/>
      <c r="R47" s="24"/>
      <c r="S47" s="24"/>
      <c r="T47" s="32"/>
      <c r="U47" s="33"/>
      <c r="V47" s="24"/>
      <c r="W47" s="24"/>
      <c r="X47" s="24"/>
      <c r="Y47" s="32"/>
      <c r="Z47" s="33"/>
      <c r="AB47">
        <f t="shared" si="2"/>
        <v>0</v>
      </c>
    </row>
    <row r="48" spans="1:28" ht="22.5" hidden="1" customHeight="1" x14ac:dyDescent="0.2">
      <c r="A48" s="9">
        <v>823</v>
      </c>
      <c r="B48" s="76" t="s">
        <v>63</v>
      </c>
      <c r="C48" s="77"/>
      <c r="D48" s="78" t="s">
        <v>93</v>
      </c>
      <c r="E48" s="79"/>
      <c r="F48" s="10">
        <v>3357.6</v>
      </c>
      <c r="G48" s="10"/>
      <c r="H48" s="10">
        <v>3409.64</v>
      </c>
      <c r="I48" s="39">
        <v>0</v>
      </c>
      <c r="J48" s="40"/>
      <c r="K48" s="10">
        <v>0</v>
      </c>
      <c r="L48" s="10">
        <v>0</v>
      </c>
      <c r="M48" s="10">
        <v>0</v>
      </c>
      <c r="N48" s="39">
        <v>0</v>
      </c>
      <c r="O48" s="40"/>
      <c r="P48" s="10">
        <v>0</v>
      </c>
      <c r="Q48" s="22">
        <v>0</v>
      </c>
      <c r="R48" s="22">
        <v>0</v>
      </c>
      <c r="S48" s="22">
        <v>0</v>
      </c>
      <c r="T48" s="39">
        <v>0</v>
      </c>
      <c r="U48" s="40"/>
      <c r="V48" s="22">
        <v>0</v>
      </c>
      <c r="W48" s="22">
        <v>0</v>
      </c>
      <c r="X48" s="22">
        <v>0</v>
      </c>
      <c r="Y48" s="39">
        <v>0</v>
      </c>
      <c r="Z48" s="40"/>
      <c r="AB48">
        <f t="shared" si="2"/>
        <v>0</v>
      </c>
    </row>
    <row r="49" spans="1:28" ht="11.65" customHeight="1" x14ac:dyDescent="0.2">
      <c r="A49" s="80" t="s">
        <v>94</v>
      </c>
      <c r="B49" s="82" t="s">
        <v>95</v>
      </c>
      <c r="C49" s="83"/>
      <c r="D49" s="82" t="s">
        <v>96</v>
      </c>
      <c r="E49" s="11" t="s">
        <v>60</v>
      </c>
      <c r="F49" s="12">
        <v>3357.6</v>
      </c>
      <c r="G49" s="12" t="s">
        <v>46</v>
      </c>
      <c r="H49" s="12">
        <v>3409.64</v>
      </c>
      <c r="I49" s="30"/>
      <c r="J49" s="31"/>
      <c r="K49" s="12"/>
      <c r="L49" s="12"/>
      <c r="M49" s="12"/>
      <c r="N49" s="30"/>
      <c r="O49" s="31"/>
      <c r="P49" s="12"/>
      <c r="Q49" s="23">
        <f>H49*K13*L13*M13*N13*P13*Q13</f>
        <v>3596.6704986725672</v>
      </c>
      <c r="R49" s="23"/>
      <c r="S49" s="23"/>
      <c r="T49" s="30"/>
      <c r="U49" s="31"/>
      <c r="V49" s="23"/>
      <c r="W49" s="23"/>
      <c r="X49" s="23"/>
      <c r="Y49" s="30"/>
      <c r="Z49" s="31"/>
      <c r="AB49">
        <f t="shared" si="2"/>
        <v>0</v>
      </c>
    </row>
    <row r="50" spans="1:28" ht="21" customHeight="1" x14ac:dyDescent="0.2">
      <c r="A50" s="81"/>
      <c r="B50" s="84"/>
      <c r="C50" s="85"/>
      <c r="D50" s="86"/>
      <c r="E50" s="13" t="s">
        <v>21</v>
      </c>
      <c r="F50" s="12"/>
      <c r="G50" s="14"/>
      <c r="H50" s="14"/>
      <c r="I50" s="87"/>
      <c r="J50" s="88"/>
      <c r="K50" s="15"/>
      <c r="L50" s="15"/>
      <c r="M50" s="15"/>
      <c r="N50" s="32"/>
      <c r="O50" s="33"/>
      <c r="P50" s="15"/>
      <c r="Q50" s="24"/>
      <c r="R50" s="24"/>
      <c r="S50" s="24"/>
      <c r="T50" s="32"/>
      <c r="U50" s="33"/>
      <c r="V50" s="24"/>
      <c r="W50" s="24"/>
      <c r="X50" s="24"/>
      <c r="Y50" s="32"/>
      <c r="Z50" s="33"/>
      <c r="AB50">
        <f t="shared" si="2"/>
        <v>0</v>
      </c>
    </row>
    <row r="51" spans="1:28" ht="22.5" hidden="1" customHeight="1" x14ac:dyDescent="0.2">
      <c r="A51" s="9">
        <v>824</v>
      </c>
      <c r="B51" s="76" t="s">
        <v>63</v>
      </c>
      <c r="C51" s="77"/>
      <c r="D51" s="78" t="s">
        <v>97</v>
      </c>
      <c r="E51" s="79"/>
      <c r="F51" s="10">
        <v>3357.6</v>
      </c>
      <c r="G51" s="10"/>
      <c r="H51" s="10">
        <v>3409.64</v>
      </c>
      <c r="I51" s="39">
        <v>0</v>
      </c>
      <c r="J51" s="40"/>
      <c r="K51" s="10">
        <v>0</v>
      </c>
      <c r="L51" s="10">
        <v>0</v>
      </c>
      <c r="M51" s="10">
        <v>0</v>
      </c>
      <c r="N51" s="39">
        <v>0</v>
      </c>
      <c r="O51" s="40"/>
      <c r="P51" s="10">
        <v>0</v>
      </c>
      <c r="Q51" s="22">
        <v>0</v>
      </c>
      <c r="R51" s="22">
        <v>0</v>
      </c>
      <c r="S51" s="22">
        <v>0</v>
      </c>
      <c r="T51" s="39">
        <v>0</v>
      </c>
      <c r="U51" s="40"/>
      <c r="V51" s="22">
        <v>0</v>
      </c>
      <c r="W51" s="22">
        <v>0</v>
      </c>
      <c r="X51" s="22">
        <v>0</v>
      </c>
      <c r="Y51" s="39">
        <v>0</v>
      </c>
      <c r="Z51" s="40"/>
      <c r="AB51">
        <f t="shared" si="2"/>
        <v>0</v>
      </c>
    </row>
    <row r="52" spans="1:28" ht="11.65" customHeight="1" x14ac:dyDescent="0.2">
      <c r="A52" s="80" t="s">
        <v>98</v>
      </c>
      <c r="B52" s="82" t="s">
        <v>99</v>
      </c>
      <c r="C52" s="83"/>
      <c r="D52" s="82" t="s">
        <v>100</v>
      </c>
      <c r="E52" s="11" t="s">
        <v>60</v>
      </c>
      <c r="F52" s="12">
        <v>3357.6</v>
      </c>
      <c r="G52" s="12" t="s">
        <v>46</v>
      </c>
      <c r="H52" s="12">
        <v>3409.64</v>
      </c>
      <c r="I52" s="30"/>
      <c r="J52" s="31"/>
      <c r="K52" s="12"/>
      <c r="L52" s="12"/>
      <c r="M52" s="12"/>
      <c r="N52" s="30"/>
      <c r="O52" s="31"/>
      <c r="P52" s="23"/>
      <c r="Q52" s="23">
        <f>H52*K13*L13*M13*N13*P13*Q13</f>
        <v>3596.6704986725672</v>
      </c>
      <c r="R52" s="23"/>
      <c r="S52" s="23"/>
      <c r="T52" s="30"/>
      <c r="U52" s="31"/>
      <c r="V52" s="23"/>
      <c r="W52" s="23"/>
      <c r="X52" s="23"/>
      <c r="Y52" s="30"/>
      <c r="Z52" s="31"/>
      <c r="AB52">
        <f t="shared" si="2"/>
        <v>0</v>
      </c>
    </row>
    <row r="53" spans="1:28" ht="20.45" customHeight="1" x14ac:dyDescent="0.2">
      <c r="A53" s="81"/>
      <c r="B53" s="84"/>
      <c r="C53" s="85"/>
      <c r="D53" s="86"/>
      <c r="E53" s="13" t="s">
        <v>21</v>
      </c>
      <c r="F53" s="12"/>
      <c r="G53" s="14"/>
      <c r="H53" s="14"/>
      <c r="I53" s="87"/>
      <c r="J53" s="88"/>
      <c r="K53" s="15"/>
      <c r="L53" s="15"/>
      <c r="M53" s="15"/>
      <c r="N53" s="32"/>
      <c r="O53" s="33"/>
      <c r="P53" s="15"/>
      <c r="Q53" s="24"/>
      <c r="R53" s="24"/>
      <c r="S53" s="24"/>
      <c r="T53" s="32"/>
      <c r="U53" s="33"/>
      <c r="V53" s="24"/>
      <c r="W53" s="24"/>
      <c r="X53" s="24"/>
      <c r="Y53" s="32"/>
      <c r="Z53" s="33"/>
      <c r="AB53">
        <f t="shared" si="2"/>
        <v>0</v>
      </c>
    </row>
    <row r="54" spans="1:28" ht="23.25" hidden="1" customHeight="1" x14ac:dyDescent="0.2">
      <c r="A54" s="9">
        <v>825</v>
      </c>
      <c r="B54" s="76" t="s">
        <v>63</v>
      </c>
      <c r="C54" s="77"/>
      <c r="D54" s="78" t="s">
        <v>97</v>
      </c>
      <c r="E54" s="79"/>
      <c r="F54" s="10">
        <v>3922.75</v>
      </c>
      <c r="G54" s="10"/>
      <c r="H54" s="10">
        <v>3983.55</v>
      </c>
      <c r="I54" s="39">
        <v>0</v>
      </c>
      <c r="J54" s="40"/>
      <c r="K54" s="10">
        <v>0</v>
      </c>
      <c r="L54" s="10">
        <v>0</v>
      </c>
      <c r="M54" s="10">
        <v>0</v>
      </c>
      <c r="N54" s="39">
        <v>0</v>
      </c>
      <c r="O54" s="40"/>
      <c r="P54" s="10">
        <v>0</v>
      </c>
      <c r="Q54" s="22">
        <v>0</v>
      </c>
      <c r="R54" s="22">
        <v>0</v>
      </c>
      <c r="S54" s="22">
        <v>0</v>
      </c>
      <c r="T54" s="39">
        <v>0</v>
      </c>
      <c r="U54" s="40"/>
      <c r="V54" s="22">
        <v>0</v>
      </c>
      <c r="W54" s="22">
        <v>0</v>
      </c>
      <c r="X54" s="22">
        <v>0</v>
      </c>
      <c r="Y54" s="39">
        <v>0</v>
      </c>
      <c r="Z54" s="40"/>
      <c r="AB54">
        <f t="shared" si="2"/>
        <v>0</v>
      </c>
    </row>
    <row r="55" spans="1:28" ht="10.9" customHeight="1" x14ac:dyDescent="0.2">
      <c r="A55" s="80" t="s">
        <v>101</v>
      </c>
      <c r="B55" s="82" t="s">
        <v>102</v>
      </c>
      <c r="C55" s="83"/>
      <c r="D55" s="82" t="s">
        <v>103</v>
      </c>
      <c r="E55" s="11" t="s">
        <v>60</v>
      </c>
      <c r="F55" s="12">
        <v>3922.75</v>
      </c>
      <c r="G55" s="12" t="s">
        <v>46</v>
      </c>
      <c r="H55" s="12">
        <v>3983.55</v>
      </c>
      <c r="I55" s="30"/>
      <c r="J55" s="31"/>
      <c r="K55" s="12"/>
      <c r="L55" s="12"/>
      <c r="M55" s="12"/>
      <c r="N55" s="30"/>
      <c r="O55" s="31"/>
      <c r="P55" s="12"/>
      <c r="Q55" s="23">
        <f>H55*K13*L13*M13*N13*P13*Q13</f>
        <v>4202.0614390337714</v>
      </c>
      <c r="R55" s="23"/>
      <c r="S55" s="23"/>
      <c r="T55" s="30"/>
      <c r="U55" s="31"/>
      <c r="V55" s="23"/>
      <c r="W55" s="23"/>
      <c r="X55" s="23"/>
      <c r="Y55" s="30"/>
      <c r="Z55" s="31"/>
      <c r="AB55">
        <f t="shared" si="2"/>
        <v>0</v>
      </c>
    </row>
    <row r="56" spans="1:28" ht="21" customHeight="1" x14ac:dyDescent="0.2">
      <c r="A56" s="81"/>
      <c r="B56" s="84"/>
      <c r="C56" s="85"/>
      <c r="D56" s="86"/>
      <c r="E56" s="13" t="s">
        <v>21</v>
      </c>
      <c r="F56" s="12"/>
      <c r="G56" s="14"/>
      <c r="H56" s="14"/>
      <c r="I56" s="87"/>
      <c r="J56" s="88"/>
      <c r="K56" s="15"/>
      <c r="L56" s="15"/>
      <c r="M56" s="15"/>
      <c r="N56" s="32"/>
      <c r="O56" s="33"/>
      <c r="P56" s="15"/>
      <c r="Q56" s="24"/>
      <c r="R56" s="24"/>
      <c r="S56" s="24"/>
      <c r="T56" s="32"/>
      <c r="U56" s="33"/>
      <c r="V56" s="24"/>
      <c r="W56" s="24"/>
      <c r="X56" s="24"/>
      <c r="Y56" s="32"/>
      <c r="Z56" s="33"/>
      <c r="AB56">
        <f t="shared" si="2"/>
        <v>0</v>
      </c>
    </row>
    <row r="57" spans="1:28" ht="22.5" hidden="1" customHeight="1" x14ac:dyDescent="0.2">
      <c r="A57" s="9">
        <v>826</v>
      </c>
      <c r="B57" s="76" t="s">
        <v>63</v>
      </c>
      <c r="C57" s="77"/>
      <c r="D57" s="78" t="s">
        <v>104</v>
      </c>
      <c r="E57" s="79"/>
      <c r="F57" s="10">
        <v>4386</v>
      </c>
      <c r="G57" s="10"/>
      <c r="H57" s="10">
        <v>4453.9799999999996</v>
      </c>
      <c r="I57" s="39">
        <v>0</v>
      </c>
      <c r="J57" s="40"/>
      <c r="K57" s="10">
        <v>0</v>
      </c>
      <c r="L57" s="10">
        <v>0</v>
      </c>
      <c r="M57" s="10">
        <v>0</v>
      </c>
      <c r="N57" s="39">
        <v>0</v>
      </c>
      <c r="O57" s="40"/>
      <c r="P57" s="10">
        <v>0</v>
      </c>
      <c r="Q57" s="22">
        <v>0</v>
      </c>
      <c r="R57" s="22">
        <v>0</v>
      </c>
      <c r="S57" s="22">
        <v>0</v>
      </c>
      <c r="T57" s="39">
        <v>0</v>
      </c>
      <c r="U57" s="40"/>
      <c r="V57" s="22">
        <v>0</v>
      </c>
      <c r="W57" s="22">
        <v>0</v>
      </c>
      <c r="X57" s="22">
        <v>0</v>
      </c>
      <c r="Y57" s="39">
        <v>0</v>
      </c>
      <c r="Z57" s="40"/>
      <c r="AB57">
        <f t="shared" si="2"/>
        <v>0</v>
      </c>
    </row>
    <row r="58" spans="1:28" ht="11.65" hidden="1" customHeight="1" x14ac:dyDescent="0.2">
      <c r="A58" s="80" t="s">
        <v>105</v>
      </c>
      <c r="B58" s="82" t="s">
        <v>106</v>
      </c>
      <c r="C58" s="83"/>
      <c r="D58" s="82" t="s">
        <v>107</v>
      </c>
      <c r="E58" s="11" t="s">
        <v>60</v>
      </c>
      <c r="F58" s="12">
        <v>4386</v>
      </c>
      <c r="G58" s="12" t="s">
        <v>46</v>
      </c>
      <c r="H58" s="12">
        <v>4453.9799999999996</v>
      </c>
      <c r="I58" s="30"/>
      <c r="J58" s="31"/>
      <c r="K58" s="12"/>
      <c r="L58" s="12"/>
      <c r="M58" s="12"/>
      <c r="N58" s="30"/>
      <c r="O58" s="31"/>
      <c r="P58" s="12"/>
      <c r="Q58" s="23"/>
      <c r="R58" s="23"/>
      <c r="S58" s="23"/>
      <c r="T58" s="30"/>
      <c r="U58" s="31"/>
      <c r="V58" s="23"/>
      <c r="W58" s="23"/>
      <c r="X58" s="23"/>
      <c r="Y58" s="30"/>
      <c r="Z58" s="31"/>
      <c r="AB58">
        <f t="shared" si="2"/>
        <v>0</v>
      </c>
    </row>
    <row r="59" spans="1:28" ht="40.700000000000003" hidden="1" customHeight="1" x14ac:dyDescent="0.2">
      <c r="A59" s="81"/>
      <c r="B59" s="84"/>
      <c r="C59" s="85"/>
      <c r="D59" s="86"/>
      <c r="E59" s="13" t="s">
        <v>30</v>
      </c>
      <c r="F59" s="12"/>
      <c r="G59" s="14"/>
      <c r="H59" s="14"/>
      <c r="I59" s="87"/>
      <c r="J59" s="88"/>
      <c r="K59" s="15"/>
      <c r="L59" s="15"/>
      <c r="M59" s="15"/>
      <c r="N59" s="32"/>
      <c r="O59" s="33"/>
      <c r="P59" s="15"/>
      <c r="Q59" s="24"/>
      <c r="R59" s="24"/>
      <c r="S59" s="24"/>
      <c r="T59" s="32"/>
      <c r="U59" s="33"/>
      <c r="V59" s="24"/>
      <c r="W59" s="24"/>
      <c r="X59" s="24"/>
      <c r="Y59" s="32"/>
      <c r="Z59" s="33"/>
      <c r="AB59">
        <f t="shared" si="2"/>
        <v>0</v>
      </c>
    </row>
    <row r="60" spans="1:28" ht="28.35" hidden="1" customHeight="1" x14ac:dyDescent="0.2">
      <c r="A60" s="9">
        <v>827</v>
      </c>
      <c r="B60" s="76" t="s">
        <v>63</v>
      </c>
      <c r="C60" s="77"/>
      <c r="D60" s="78" t="s">
        <v>108</v>
      </c>
      <c r="E60" s="79"/>
      <c r="F60" s="10">
        <v>10698.98</v>
      </c>
      <c r="G60" s="10"/>
      <c r="H60" s="10">
        <v>10864.81</v>
      </c>
      <c r="I60" s="39">
        <v>0</v>
      </c>
      <c r="J60" s="40"/>
      <c r="K60" s="10">
        <v>0</v>
      </c>
      <c r="L60" s="10">
        <v>0</v>
      </c>
      <c r="M60" s="10">
        <v>0</v>
      </c>
      <c r="N60" s="39">
        <v>0</v>
      </c>
      <c r="O60" s="40"/>
      <c r="P60" s="10">
        <v>0</v>
      </c>
      <c r="Q60" s="22">
        <v>0</v>
      </c>
      <c r="R60" s="22">
        <v>0</v>
      </c>
      <c r="S60" s="22">
        <v>0</v>
      </c>
      <c r="T60" s="39">
        <v>0</v>
      </c>
      <c r="U60" s="40"/>
      <c r="V60" s="22">
        <v>0</v>
      </c>
      <c r="W60" s="22">
        <v>0</v>
      </c>
      <c r="X60" s="22">
        <v>0</v>
      </c>
      <c r="Y60" s="39">
        <v>0</v>
      </c>
      <c r="Z60" s="40"/>
      <c r="AB60">
        <f t="shared" si="2"/>
        <v>0</v>
      </c>
    </row>
    <row r="61" spans="1:28" ht="11.65" customHeight="1" x14ac:dyDescent="0.2">
      <c r="A61" s="80" t="s">
        <v>109</v>
      </c>
      <c r="B61" s="82" t="s">
        <v>110</v>
      </c>
      <c r="C61" s="83"/>
      <c r="D61" s="82" t="s">
        <v>111</v>
      </c>
      <c r="E61" s="11" t="s">
        <v>60</v>
      </c>
      <c r="F61" s="12">
        <v>10698.98</v>
      </c>
      <c r="G61" s="12" t="s">
        <v>46</v>
      </c>
      <c r="H61" s="12">
        <v>10864.81</v>
      </c>
      <c r="I61" s="30"/>
      <c r="J61" s="31"/>
      <c r="K61" s="12"/>
      <c r="L61" s="12"/>
      <c r="M61" s="12"/>
      <c r="N61" s="30"/>
      <c r="O61" s="31"/>
      <c r="P61" s="12"/>
      <c r="Q61" s="23">
        <f>H61*K13*L13*M13*N13*P13*Q13</f>
        <v>11460.782252872063</v>
      </c>
      <c r="R61" s="23"/>
      <c r="S61" s="23"/>
      <c r="T61" s="30"/>
      <c r="U61" s="31"/>
      <c r="V61" s="23"/>
      <c r="W61" s="23"/>
      <c r="X61" s="23"/>
      <c r="Y61" s="30"/>
      <c r="Z61" s="31"/>
      <c r="AB61">
        <f t="shared" si="2"/>
        <v>0</v>
      </c>
    </row>
    <row r="62" spans="1:28" ht="10.9" customHeight="1" x14ac:dyDescent="0.2">
      <c r="A62" s="81"/>
      <c r="B62" s="84"/>
      <c r="C62" s="85"/>
      <c r="D62" s="86"/>
      <c r="E62" s="13" t="s">
        <v>22</v>
      </c>
      <c r="F62" s="12"/>
      <c r="G62" s="14"/>
      <c r="H62" s="14"/>
      <c r="I62" s="87"/>
      <c r="J62" s="88"/>
      <c r="K62" s="15"/>
      <c r="L62" s="15"/>
      <c r="M62" s="15"/>
      <c r="N62" s="32"/>
      <c r="O62" s="33"/>
      <c r="P62" s="15"/>
      <c r="Q62" s="24"/>
      <c r="R62" s="24"/>
      <c r="S62" s="24"/>
      <c r="T62" s="32"/>
      <c r="U62" s="33"/>
      <c r="V62" s="24"/>
      <c r="W62" s="24"/>
      <c r="X62" s="24"/>
      <c r="Y62" s="32"/>
      <c r="Z62" s="33"/>
      <c r="AB62">
        <f t="shared" si="2"/>
        <v>0</v>
      </c>
    </row>
    <row r="63" spans="1:28" ht="22.5" hidden="1" customHeight="1" x14ac:dyDescent="0.2">
      <c r="A63" s="9">
        <v>828</v>
      </c>
      <c r="B63" s="76" t="s">
        <v>63</v>
      </c>
      <c r="C63" s="77"/>
      <c r="D63" s="78" t="s">
        <v>112</v>
      </c>
      <c r="E63" s="79"/>
      <c r="F63" s="10">
        <v>648.72</v>
      </c>
      <c r="G63" s="10"/>
      <c r="H63" s="10">
        <v>658.78</v>
      </c>
      <c r="I63" s="39">
        <v>0</v>
      </c>
      <c r="J63" s="40"/>
      <c r="K63" s="10">
        <v>0</v>
      </c>
      <c r="L63" s="10">
        <v>0</v>
      </c>
      <c r="M63" s="10">
        <v>0</v>
      </c>
      <c r="N63" s="39">
        <v>0</v>
      </c>
      <c r="O63" s="40"/>
      <c r="P63" s="10">
        <v>0</v>
      </c>
      <c r="Q63" s="22">
        <v>0</v>
      </c>
      <c r="R63" s="22">
        <v>0</v>
      </c>
      <c r="S63" s="22">
        <v>0</v>
      </c>
      <c r="T63" s="39">
        <v>0</v>
      </c>
      <c r="U63" s="40"/>
      <c r="V63" s="22">
        <v>0</v>
      </c>
      <c r="W63" s="22">
        <v>0</v>
      </c>
      <c r="X63" s="22">
        <v>0</v>
      </c>
      <c r="Y63" s="39">
        <v>0</v>
      </c>
      <c r="Z63" s="40"/>
      <c r="AB63">
        <f t="shared" si="2"/>
        <v>0</v>
      </c>
    </row>
    <row r="64" spans="1:28" ht="11.65" hidden="1" customHeight="1" x14ac:dyDescent="0.2">
      <c r="A64" s="80" t="s">
        <v>113</v>
      </c>
      <c r="B64" s="82" t="s">
        <v>114</v>
      </c>
      <c r="C64" s="83"/>
      <c r="D64" s="82" t="s">
        <v>115</v>
      </c>
      <c r="E64" s="11" t="s">
        <v>60</v>
      </c>
      <c r="F64" s="12">
        <v>648.72</v>
      </c>
      <c r="G64" s="12" t="s">
        <v>46</v>
      </c>
      <c r="H64" s="12">
        <v>658.78</v>
      </c>
      <c r="I64" s="30"/>
      <c r="J64" s="31"/>
      <c r="K64" s="12"/>
      <c r="L64" s="12"/>
      <c r="M64" s="12"/>
      <c r="N64" s="30"/>
      <c r="O64" s="31"/>
      <c r="P64" s="12"/>
      <c r="Q64" s="23"/>
      <c r="R64" s="23"/>
      <c r="S64" s="23"/>
      <c r="T64" s="30"/>
      <c r="U64" s="31"/>
      <c r="V64" s="23"/>
      <c r="W64" s="23"/>
      <c r="X64" s="23"/>
      <c r="Y64" s="30"/>
      <c r="Z64" s="31"/>
      <c r="AB64">
        <f t="shared" si="2"/>
        <v>0</v>
      </c>
    </row>
    <row r="65" spans="1:28" ht="30.6" hidden="1" customHeight="1" x14ac:dyDescent="0.2">
      <c r="A65" s="81"/>
      <c r="B65" s="84"/>
      <c r="C65" s="85"/>
      <c r="D65" s="86"/>
      <c r="E65" s="13" t="s">
        <v>22</v>
      </c>
      <c r="F65" s="12"/>
      <c r="G65" s="14"/>
      <c r="H65" s="14"/>
      <c r="I65" s="87"/>
      <c r="J65" s="88"/>
      <c r="K65" s="15"/>
      <c r="L65" s="15"/>
      <c r="M65" s="15"/>
      <c r="N65" s="32"/>
      <c r="O65" s="33"/>
      <c r="P65" s="15"/>
      <c r="Q65" s="24"/>
      <c r="R65" s="24"/>
      <c r="S65" s="24"/>
      <c r="T65" s="32"/>
      <c r="U65" s="33"/>
      <c r="V65" s="24"/>
      <c r="W65" s="24"/>
      <c r="X65" s="24"/>
      <c r="Y65" s="32"/>
      <c r="Z65" s="33"/>
      <c r="AB65">
        <f t="shared" si="2"/>
        <v>0</v>
      </c>
    </row>
    <row r="66" spans="1:28" ht="22.5" hidden="1" customHeight="1" x14ac:dyDescent="0.2">
      <c r="A66" s="9">
        <v>829</v>
      </c>
      <c r="B66" s="76" t="s">
        <v>63</v>
      </c>
      <c r="C66" s="77"/>
      <c r="D66" s="78" t="s">
        <v>116</v>
      </c>
      <c r="E66" s="79"/>
      <c r="F66" s="10">
        <v>234.6</v>
      </c>
      <c r="G66" s="10"/>
      <c r="H66" s="10">
        <v>238.24</v>
      </c>
      <c r="I66" s="39">
        <v>0</v>
      </c>
      <c r="J66" s="40"/>
      <c r="K66" s="10">
        <v>0</v>
      </c>
      <c r="L66" s="10">
        <v>0</v>
      </c>
      <c r="M66" s="10">
        <v>0</v>
      </c>
      <c r="N66" s="39">
        <v>0</v>
      </c>
      <c r="O66" s="40"/>
      <c r="P66" s="10">
        <v>0</v>
      </c>
      <c r="Q66" s="22">
        <v>0</v>
      </c>
      <c r="R66" s="22">
        <v>0</v>
      </c>
      <c r="S66" s="22">
        <v>0</v>
      </c>
      <c r="T66" s="39">
        <v>0</v>
      </c>
      <c r="U66" s="40"/>
      <c r="V66" s="22">
        <v>0</v>
      </c>
      <c r="W66" s="22">
        <v>0</v>
      </c>
      <c r="X66" s="22">
        <v>0</v>
      </c>
      <c r="Y66" s="39">
        <v>0</v>
      </c>
      <c r="Z66" s="40"/>
      <c r="AB66">
        <f t="shared" si="2"/>
        <v>0</v>
      </c>
    </row>
    <row r="67" spans="1:28" ht="11.65" hidden="1" customHeight="1" x14ac:dyDescent="0.2">
      <c r="A67" s="80" t="s">
        <v>117</v>
      </c>
      <c r="B67" s="82" t="s">
        <v>118</v>
      </c>
      <c r="C67" s="83"/>
      <c r="D67" s="82" t="s">
        <v>119</v>
      </c>
      <c r="E67" s="11" t="s">
        <v>60</v>
      </c>
      <c r="F67" s="12">
        <v>234.6</v>
      </c>
      <c r="G67" s="12" t="s">
        <v>46</v>
      </c>
      <c r="H67" s="12">
        <v>238.24</v>
      </c>
      <c r="I67" s="30"/>
      <c r="J67" s="31"/>
      <c r="K67" s="12"/>
      <c r="L67" s="12"/>
      <c r="M67" s="12"/>
      <c r="N67" s="30"/>
      <c r="O67" s="31"/>
      <c r="P67" s="12"/>
      <c r="Q67" s="23"/>
      <c r="R67" s="23"/>
      <c r="S67" s="23"/>
      <c r="T67" s="30"/>
      <c r="U67" s="31"/>
      <c r="V67" s="23"/>
      <c r="W67" s="23"/>
      <c r="X67" s="23"/>
      <c r="Y67" s="30"/>
      <c r="Z67" s="31"/>
      <c r="AB67">
        <f t="shared" si="2"/>
        <v>0</v>
      </c>
    </row>
    <row r="68" spans="1:28" ht="21" hidden="1" customHeight="1" x14ac:dyDescent="0.2">
      <c r="A68" s="81"/>
      <c r="B68" s="84"/>
      <c r="C68" s="85"/>
      <c r="D68" s="86"/>
      <c r="E68" s="13" t="s">
        <v>22</v>
      </c>
      <c r="F68" s="12"/>
      <c r="G68" s="14"/>
      <c r="H68" s="14"/>
      <c r="I68" s="87"/>
      <c r="J68" s="88"/>
      <c r="K68" s="15"/>
      <c r="L68" s="15"/>
      <c r="M68" s="15"/>
      <c r="N68" s="32"/>
      <c r="O68" s="33"/>
      <c r="P68" s="15"/>
      <c r="Q68" s="24"/>
      <c r="R68" s="24"/>
      <c r="S68" s="24"/>
      <c r="T68" s="32"/>
      <c r="U68" s="33"/>
      <c r="V68" s="24"/>
      <c r="W68" s="24"/>
      <c r="X68" s="24"/>
      <c r="Y68" s="32"/>
      <c r="Z68" s="33"/>
      <c r="AB68">
        <f t="shared" si="2"/>
        <v>0</v>
      </c>
    </row>
    <row r="69" spans="1:28" ht="22.5" hidden="1" customHeight="1" x14ac:dyDescent="0.2">
      <c r="A69" s="9">
        <v>830</v>
      </c>
      <c r="B69" s="76" t="s">
        <v>63</v>
      </c>
      <c r="C69" s="77"/>
      <c r="D69" s="78" t="s">
        <v>120</v>
      </c>
      <c r="E69" s="79"/>
      <c r="F69" s="10">
        <v>290.7</v>
      </c>
      <c r="G69" s="10"/>
      <c r="H69" s="10">
        <v>295.20999999999998</v>
      </c>
      <c r="I69" s="39">
        <v>0</v>
      </c>
      <c r="J69" s="40"/>
      <c r="K69" s="10">
        <v>0</v>
      </c>
      <c r="L69" s="10">
        <v>0</v>
      </c>
      <c r="M69" s="10">
        <v>0</v>
      </c>
      <c r="N69" s="39">
        <v>0</v>
      </c>
      <c r="O69" s="40"/>
      <c r="P69" s="10">
        <v>0</v>
      </c>
      <c r="Q69" s="22">
        <v>0</v>
      </c>
      <c r="R69" s="22">
        <v>0</v>
      </c>
      <c r="S69" s="22">
        <v>0</v>
      </c>
      <c r="T69" s="39">
        <v>0</v>
      </c>
      <c r="U69" s="40"/>
      <c r="V69" s="22">
        <v>0</v>
      </c>
      <c r="W69" s="22">
        <v>0</v>
      </c>
      <c r="X69" s="22">
        <v>0</v>
      </c>
      <c r="Y69" s="39">
        <v>0</v>
      </c>
      <c r="Z69" s="40"/>
      <c r="AB69">
        <f t="shared" si="2"/>
        <v>0</v>
      </c>
    </row>
    <row r="70" spans="1:28" ht="11.65" hidden="1" customHeight="1" x14ac:dyDescent="0.2">
      <c r="A70" s="80" t="s">
        <v>121</v>
      </c>
      <c r="B70" s="82" t="s">
        <v>122</v>
      </c>
      <c r="C70" s="83"/>
      <c r="D70" s="82" t="s">
        <v>123</v>
      </c>
      <c r="E70" s="11" t="s">
        <v>60</v>
      </c>
      <c r="F70" s="12">
        <v>290.7</v>
      </c>
      <c r="G70" s="12" t="s">
        <v>46</v>
      </c>
      <c r="H70" s="12">
        <v>295.20999999999998</v>
      </c>
      <c r="I70" s="30"/>
      <c r="J70" s="31"/>
      <c r="K70" s="12"/>
      <c r="L70" s="12"/>
      <c r="M70" s="12"/>
      <c r="N70" s="30"/>
      <c r="O70" s="31"/>
      <c r="P70" s="12"/>
      <c r="Q70" s="23"/>
      <c r="R70" s="23"/>
      <c r="S70" s="23"/>
      <c r="T70" s="30"/>
      <c r="U70" s="31"/>
      <c r="V70" s="23"/>
      <c r="W70" s="23"/>
      <c r="X70" s="23"/>
      <c r="Y70" s="30"/>
      <c r="Z70" s="31"/>
      <c r="AB70">
        <f t="shared" si="2"/>
        <v>0</v>
      </c>
    </row>
    <row r="71" spans="1:28" ht="20.45" hidden="1" customHeight="1" x14ac:dyDescent="0.2">
      <c r="A71" s="81"/>
      <c r="B71" s="84"/>
      <c r="C71" s="85"/>
      <c r="D71" s="86"/>
      <c r="E71" s="13" t="s">
        <v>21</v>
      </c>
      <c r="F71" s="12"/>
      <c r="G71" s="14"/>
      <c r="H71" s="14"/>
      <c r="I71" s="87"/>
      <c r="J71" s="88"/>
      <c r="K71" s="15"/>
      <c r="L71" s="15"/>
      <c r="M71" s="15"/>
      <c r="N71" s="32"/>
      <c r="O71" s="33"/>
      <c r="P71" s="15"/>
      <c r="Q71" s="24"/>
      <c r="R71" s="24"/>
      <c r="S71" s="24"/>
      <c r="T71" s="32"/>
      <c r="U71" s="33"/>
      <c r="V71" s="24"/>
      <c r="W71" s="24"/>
      <c r="X71" s="24"/>
      <c r="Y71" s="32"/>
      <c r="Z71" s="33"/>
      <c r="AB71">
        <f t="shared" si="2"/>
        <v>0</v>
      </c>
    </row>
    <row r="72" spans="1:28" ht="23.25" hidden="1" customHeight="1" x14ac:dyDescent="0.2">
      <c r="A72" s="9">
        <v>831</v>
      </c>
      <c r="B72" s="76" t="s">
        <v>63</v>
      </c>
      <c r="C72" s="77"/>
      <c r="D72" s="78" t="s">
        <v>124</v>
      </c>
      <c r="E72" s="79"/>
      <c r="F72" s="10">
        <v>61.17</v>
      </c>
      <c r="G72" s="10"/>
      <c r="H72" s="10">
        <v>62.12</v>
      </c>
      <c r="I72" s="39">
        <v>0</v>
      </c>
      <c r="J72" s="40"/>
      <c r="K72" s="10">
        <v>0</v>
      </c>
      <c r="L72" s="10">
        <v>0</v>
      </c>
      <c r="M72" s="10">
        <v>0</v>
      </c>
      <c r="N72" s="39">
        <v>0</v>
      </c>
      <c r="O72" s="40"/>
      <c r="P72" s="10">
        <v>0</v>
      </c>
      <c r="Q72" s="22">
        <v>0</v>
      </c>
      <c r="R72" s="22">
        <v>0</v>
      </c>
      <c r="S72" s="22">
        <v>0</v>
      </c>
      <c r="T72" s="39">
        <v>0</v>
      </c>
      <c r="U72" s="40"/>
      <c r="V72" s="22">
        <v>0</v>
      </c>
      <c r="W72" s="22">
        <v>0</v>
      </c>
      <c r="X72" s="22">
        <v>0</v>
      </c>
      <c r="Y72" s="39">
        <v>0</v>
      </c>
      <c r="Z72" s="40"/>
      <c r="AB72">
        <f t="shared" si="2"/>
        <v>0</v>
      </c>
    </row>
    <row r="73" spans="1:28" ht="10.9" hidden="1" customHeight="1" x14ac:dyDescent="0.2">
      <c r="A73" s="80" t="s">
        <v>125</v>
      </c>
      <c r="B73" s="82" t="s">
        <v>126</v>
      </c>
      <c r="C73" s="83"/>
      <c r="D73" s="82" t="s">
        <v>127</v>
      </c>
      <c r="E73" s="11" t="s">
        <v>60</v>
      </c>
      <c r="F73" s="12">
        <v>61.17</v>
      </c>
      <c r="G73" s="12" t="s">
        <v>46</v>
      </c>
      <c r="H73" s="12">
        <v>62.12</v>
      </c>
      <c r="I73" s="30"/>
      <c r="J73" s="31"/>
      <c r="K73" s="12"/>
      <c r="L73" s="12"/>
      <c r="M73" s="12"/>
      <c r="N73" s="30"/>
      <c r="O73" s="31"/>
      <c r="P73" s="12"/>
      <c r="Q73" s="23"/>
      <c r="R73" s="23"/>
      <c r="S73" s="23"/>
      <c r="T73" s="30"/>
      <c r="U73" s="31"/>
      <c r="V73" s="23"/>
      <c r="W73" s="23"/>
      <c r="X73" s="23"/>
      <c r="Y73" s="30"/>
      <c r="Z73" s="31"/>
      <c r="AB73">
        <f t="shared" si="2"/>
        <v>0</v>
      </c>
    </row>
    <row r="74" spans="1:28" ht="21" hidden="1" customHeight="1" x14ac:dyDescent="0.2">
      <c r="A74" s="81"/>
      <c r="B74" s="84"/>
      <c r="C74" s="85"/>
      <c r="D74" s="86"/>
      <c r="E74" s="13" t="s">
        <v>21</v>
      </c>
      <c r="F74" s="12"/>
      <c r="G74" s="14"/>
      <c r="H74" s="14"/>
      <c r="I74" s="87"/>
      <c r="J74" s="88"/>
      <c r="K74" s="15"/>
      <c r="L74" s="15"/>
      <c r="M74" s="15"/>
      <c r="N74" s="32"/>
      <c r="O74" s="33"/>
      <c r="P74" s="15"/>
      <c r="Q74" s="24"/>
      <c r="R74" s="24"/>
      <c r="S74" s="24"/>
      <c r="T74" s="32"/>
      <c r="U74" s="33"/>
      <c r="V74" s="24"/>
      <c r="W74" s="24"/>
      <c r="X74" s="24"/>
      <c r="Y74" s="32"/>
      <c r="Z74" s="33"/>
      <c r="AB74">
        <f t="shared" si="2"/>
        <v>0</v>
      </c>
    </row>
    <row r="75" spans="1:28" ht="22.5" hidden="1" customHeight="1" x14ac:dyDescent="0.2">
      <c r="A75" s="9">
        <v>832</v>
      </c>
      <c r="B75" s="76" t="s">
        <v>63</v>
      </c>
      <c r="C75" s="77"/>
      <c r="D75" s="78" t="s">
        <v>128</v>
      </c>
      <c r="E75" s="79"/>
      <c r="F75" s="10">
        <v>714</v>
      </c>
      <c r="G75" s="10"/>
      <c r="H75" s="10">
        <v>725.07</v>
      </c>
      <c r="I75" s="39">
        <v>0</v>
      </c>
      <c r="J75" s="40"/>
      <c r="K75" s="10">
        <v>0</v>
      </c>
      <c r="L75" s="10">
        <v>0</v>
      </c>
      <c r="M75" s="10">
        <v>0</v>
      </c>
      <c r="N75" s="39">
        <v>0</v>
      </c>
      <c r="O75" s="40"/>
      <c r="P75" s="10">
        <v>0</v>
      </c>
      <c r="Q75" s="22">
        <v>0</v>
      </c>
      <c r="R75" s="22">
        <v>0</v>
      </c>
      <c r="S75" s="22">
        <v>0</v>
      </c>
      <c r="T75" s="39">
        <v>0</v>
      </c>
      <c r="U75" s="40"/>
      <c r="V75" s="22">
        <v>0</v>
      </c>
      <c r="W75" s="22">
        <v>0</v>
      </c>
      <c r="X75" s="22">
        <v>0</v>
      </c>
      <c r="Y75" s="39">
        <v>0</v>
      </c>
      <c r="Z75" s="40"/>
      <c r="AB75">
        <f t="shared" si="2"/>
        <v>0</v>
      </c>
    </row>
    <row r="76" spans="1:28" ht="11.65" hidden="1" customHeight="1" x14ac:dyDescent="0.2">
      <c r="A76" s="80" t="s">
        <v>129</v>
      </c>
      <c r="B76" s="82" t="s">
        <v>130</v>
      </c>
      <c r="C76" s="83"/>
      <c r="D76" s="82" t="s">
        <v>131</v>
      </c>
      <c r="E76" s="11" t="s">
        <v>60</v>
      </c>
      <c r="F76" s="12">
        <v>714</v>
      </c>
      <c r="G76" s="12" t="s">
        <v>46</v>
      </c>
      <c r="H76" s="12">
        <v>725.07</v>
      </c>
      <c r="I76" s="30"/>
      <c r="J76" s="31"/>
      <c r="K76" s="12"/>
      <c r="L76" s="12"/>
      <c r="M76" s="12"/>
      <c r="N76" s="30"/>
      <c r="O76" s="31"/>
      <c r="P76" s="12"/>
      <c r="Q76" s="23"/>
      <c r="R76" s="23"/>
      <c r="S76" s="23"/>
      <c r="T76" s="30"/>
      <c r="U76" s="31"/>
      <c r="V76" s="23"/>
      <c r="W76" s="23"/>
      <c r="X76" s="23"/>
      <c r="Y76" s="30"/>
      <c r="Z76" s="31"/>
      <c r="AB76">
        <f t="shared" si="2"/>
        <v>0</v>
      </c>
    </row>
    <row r="77" spans="1:28" ht="40.700000000000003" hidden="1" customHeight="1" x14ac:dyDescent="0.2">
      <c r="A77" s="81"/>
      <c r="B77" s="84"/>
      <c r="C77" s="85"/>
      <c r="D77" s="86"/>
      <c r="E77" s="13" t="s">
        <v>21</v>
      </c>
      <c r="F77" s="12"/>
      <c r="G77" s="14"/>
      <c r="H77" s="14"/>
      <c r="I77" s="87"/>
      <c r="J77" s="88"/>
      <c r="K77" s="15"/>
      <c r="L77" s="15"/>
      <c r="M77" s="15"/>
      <c r="N77" s="32"/>
      <c r="O77" s="33"/>
      <c r="P77" s="15"/>
      <c r="Q77" s="24"/>
      <c r="R77" s="24"/>
      <c r="S77" s="24"/>
      <c r="T77" s="32"/>
      <c r="U77" s="33"/>
      <c r="V77" s="24"/>
      <c r="W77" s="24"/>
      <c r="X77" s="24"/>
      <c r="Y77" s="32"/>
      <c r="Z77" s="33"/>
      <c r="AB77">
        <f t="shared" si="2"/>
        <v>0</v>
      </c>
    </row>
    <row r="78" spans="1:28" ht="22.5" hidden="1" customHeight="1" x14ac:dyDescent="0.2">
      <c r="A78" s="9">
        <v>833</v>
      </c>
      <c r="B78" s="76" t="s">
        <v>63</v>
      </c>
      <c r="C78" s="77"/>
      <c r="D78" s="78" t="s">
        <v>132</v>
      </c>
      <c r="E78" s="79"/>
      <c r="F78" s="10">
        <v>596.70000000000005</v>
      </c>
      <c r="G78" s="10"/>
      <c r="H78" s="10">
        <v>605.95000000000005</v>
      </c>
      <c r="I78" s="39">
        <v>0</v>
      </c>
      <c r="J78" s="40"/>
      <c r="K78" s="10">
        <v>0</v>
      </c>
      <c r="L78" s="10">
        <v>0</v>
      </c>
      <c r="M78" s="10">
        <v>0</v>
      </c>
      <c r="N78" s="39">
        <v>0</v>
      </c>
      <c r="O78" s="40"/>
      <c r="P78" s="10">
        <v>0</v>
      </c>
      <c r="Q78" s="22">
        <v>0</v>
      </c>
      <c r="R78" s="22">
        <v>0</v>
      </c>
      <c r="S78" s="22">
        <v>0</v>
      </c>
      <c r="T78" s="39">
        <v>0</v>
      </c>
      <c r="U78" s="40"/>
      <c r="V78" s="22">
        <v>0</v>
      </c>
      <c r="W78" s="22">
        <v>0</v>
      </c>
      <c r="X78" s="22">
        <v>0</v>
      </c>
      <c r="Y78" s="39">
        <v>0</v>
      </c>
      <c r="Z78" s="40"/>
      <c r="AB78">
        <f t="shared" si="2"/>
        <v>0</v>
      </c>
    </row>
    <row r="79" spans="1:28" ht="11.65" hidden="1" customHeight="1" x14ac:dyDescent="0.2">
      <c r="A79" s="80" t="s">
        <v>133</v>
      </c>
      <c r="B79" s="82" t="s">
        <v>134</v>
      </c>
      <c r="C79" s="83"/>
      <c r="D79" s="82" t="s">
        <v>135</v>
      </c>
      <c r="E79" s="11" t="s">
        <v>60</v>
      </c>
      <c r="F79" s="12">
        <v>596.70000000000005</v>
      </c>
      <c r="G79" s="12" t="s">
        <v>46</v>
      </c>
      <c r="H79" s="12">
        <v>605.95000000000005</v>
      </c>
      <c r="I79" s="30"/>
      <c r="J79" s="31"/>
      <c r="K79" s="12"/>
      <c r="L79" s="12"/>
      <c r="M79" s="12"/>
      <c r="N79" s="30"/>
      <c r="O79" s="31"/>
      <c r="P79" s="12"/>
      <c r="Q79" s="23"/>
      <c r="R79" s="23"/>
      <c r="S79" s="23"/>
      <c r="T79" s="30"/>
      <c r="U79" s="31"/>
      <c r="V79" s="23"/>
      <c r="W79" s="23"/>
      <c r="X79" s="23"/>
      <c r="Y79" s="30"/>
      <c r="Z79" s="31"/>
      <c r="AB79">
        <f t="shared" si="2"/>
        <v>0</v>
      </c>
    </row>
    <row r="80" spans="1:28" ht="10.9" hidden="1" customHeight="1" x14ac:dyDescent="0.2">
      <c r="A80" s="81"/>
      <c r="B80" s="84"/>
      <c r="C80" s="85"/>
      <c r="D80" s="86"/>
      <c r="E80" s="13" t="s">
        <v>33</v>
      </c>
      <c r="F80" s="12"/>
      <c r="G80" s="14"/>
      <c r="H80" s="14"/>
      <c r="I80" s="87"/>
      <c r="J80" s="88"/>
      <c r="K80" s="15"/>
      <c r="L80" s="15"/>
      <c r="M80" s="15"/>
      <c r="N80" s="32"/>
      <c r="O80" s="33"/>
      <c r="P80" s="15"/>
      <c r="Q80" s="24"/>
      <c r="R80" s="24"/>
      <c r="S80" s="24"/>
      <c r="T80" s="32"/>
      <c r="U80" s="33"/>
      <c r="V80" s="24"/>
      <c r="W80" s="24"/>
      <c r="X80" s="24"/>
      <c r="Y80" s="32"/>
      <c r="Z80" s="33"/>
      <c r="AB80">
        <f t="shared" ref="AB80:AB143" si="4">H80*K78*L78*M78*N78*P78</f>
        <v>0</v>
      </c>
    </row>
    <row r="81" spans="1:28" ht="22.5" hidden="1" customHeight="1" x14ac:dyDescent="0.2">
      <c r="A81" s="9">
        <v>834</v>
      </c>
      <c r="B81" s="76" t="s">
        <v>63</v>
      </c>
      <c r="C81" s="77"/>
      <c r="D81" s="78" t="s">
        <v>136</v>
      </c>
      <c r="E81" s="79"/>
      <c r="F81" s="10">
        <v>596.70000000000005</v>
      </c>
      <c r="G81" s="10"/>
      <c r="H81" s="10">
        <v>605.95000000000005</v>
      </c>
      <c r="I81" s="39">
        <v>0</v>
      </c>
      <c r="J81" s="40"/>
      <c r="K81" s="10">
        <v>0</v>
      </c>
      <c r="L81" s="10">
        <v>0</v>
      </c>
      <c r="M81" s="10">
        <v>0</v>
      </c>
      <c r="N81" s="39">
        <v>0</v>
      </c>
      <c r="O81" s="40"/>
      <c r="P81" s="10">
        <v>0</v>
      </c>
      <c r="Q81" s="22">
        <v>0</v>
      </c>
      <c r="R81" s="22">
        <v>0</v>
      </c>
      <c r="S81" s="22">
        <v>0</v>
      </c>
      <c r="T81" s="39">
        <v>0</v>
      </c>
      <c r="U81" s="40"/>
      <c r="V81" s="22">
        <v>0</v>
      </c>
      <c r="W81" s="22">
        <v>0</v>
      </c>
      <c r="X81" s="22">
        <v>0</v>
      </c>
      <c r="Y81" s="39">
        <v>0</v>
      </c>
      <c r="Z81" s="40"/>
      <c r="AB81">
        <f t="shared" si="4"/>
        <v>0</v>
      </c>
    </row>
    <row r="82" spans="1:28" ht="11.65" hidden="1" customHeight="1" x14ac:dyDescent="0.2">
      <c r="A82" s="80" t="s">
        <v>137</v>
      </c>
      <c r="B82" s="82" t="s">
        <v>138</v>
      </c>
      <c r="C82" s="83"/>
      <c r="D82" s="82" t="s">
        <v>139</v>
      </c>
      <c r="E82" s="11" t="s">
        <v>60</v>
      </c>
      <c r="F82" s="12">
        <v>596.70000000000005</v>
      </c>
      <c r="G82" s="12" t="s">
        <v>46</v>
      </c>
      <c r="H82" s="12">
        <v>605.95000000000005</v>
      </c>
      <c r="I82" s="30"/>
      <c r="J82" s="31"/>
      <c r="K82" s="12"/>
      <c r="L82" s="12"/>
      <c r="M82" s="12"/>
      <c r="N82" s="30"/>
      <c r="O82" s="31"/>
      <c r="P82" s="12"/>
      <c r="Q82" s="23"/>
      <c r="R82" s="23"/>
      <c r="S82" s="23"/>
      <c r="T82" s="30"/>
      <c r="U82" s="31"/>
      <c r="V82" s="23"/>
      <c r="W82" s="23"/>
      <c r="X82" s="23"/>
      <c r="Y82" s="30"/>
      <c r="Z82" s="31"/>
      <c r="AB82">
        <f t="shared" si="4"/>
        <v>0</v>
      </c>
    </row>
    <row r="83" spans="1:28" ht="10.15" hidden="1" customHeight="1" x14ac:dyDescent="0.2">
      <c r="A83" s="81"/>
      <c r="B83" s="84"/>
      <c r="C83" s="85"/>
      <c r="D83" s="86"/>
      <c r="E83" s="13" t="s">
        <v>33</v>
      </c>
      <c r="F83" s="12"/>
      <c r="G83" s="14"/>
      <c r="H83" s="14"/>
      <c r="I83" s="87"/>
      <c r="J83" s="88"/>
      <c r="K83" s="15"/>
      <c r="L83" s="15"/>
      <c r="M83" s="15"/>
      <c r="N83" s="32"/>
      <c r="O83" s="33"/>
      <c r="P83" s="15"/>
      <c r="Q83" s="24"/>
      <c r="R83" s="24"/>
      <c r="S83" s="24"/>
      <c r="T83" s="32"/>
      <c r="U83" s="33"/>
      <c r="V83" s="24"/>
      <c r="W83" s="24"/>
      <c r="X83" s="24"/>
      <c r="Y83" s="32"/>
      <c r="Z83" s="33"/>
      <c r="AB83">
        <f t="shared" si="4"/>
        <v>0</v>
      </c>
    </row>
    <row r="84" spans="1:28" ht="23.25" hidden="1" customHeight="1" x14ac:dyDescent="0.2">
      <c r="A84" s="9">
        <v>835</v>
      </c>
      <c r="B84" s="76" t="s">
        <v>63</v>
      </c>
      <c r="C84" s="77"/>
      <c r="D84" s="78" t="s">
        <v>140</v>
      </c>
      <c r="E84" s="79"/>
      <c r="F84" s="10">
        <v>1929.28</v>
      </c>
      <c r="G84" s="10"/>
      <c r="H84" s="10">
        <v>1959.18</v>
      </c>
      <c r="I84" s="39">
        <v>0</v>
      </c>
      <c r="J84" s="40"/>
      <c r="K84" s="10">
        <v>0</v>
      </c>
      <c r="L84" s="10">
        <v>0</v>
      </c>
      <c r="M84" s="10">
        <v>0</v>
      </c>
      <c r="N84" s="39">
        <v>0</v>
      </c>
      <c r="O84" s="40"/>
      <c r="P84" s="10">
        <v>0</v>
      </c>
      <c r="Q84" s="22">
        <v>0</v>
      </c>
      <c r="R84" s="22">
        <v>0</v>
      </c>
      <c r="S84" s="22">
        <v>0</v>
      </c>
      <c r="T84" s="39">
        <v>0</v>
      </c>
      <c r="U84" s="40"/>
      <c r="V84" s="22">
        <v>0</v>
      </c>
      <c r="W84" s="22">
        <v>0</v>
      </c>
      <c r="X84" s="22">
        <v>0</v>
      </c>
      <c r="Y84" s="39">
        <v>0</v>
      </c>
      <c r="Z84" s="40"/>
      <c r="AB84">
        <f t="shared" si="4"/>
        <v>0</v>
      </c>
    </row>
    <row r="85" spans="1:28" ht="11.65" hidden="1" customHeight="1" x14ac:dyDescent="0.2">
      <c r="A85" s="80" t="s">
        <v>141</v>
      </c>
      <c r="B85" s="82" t="s">
        <v>142</v>
      </c>
      <c r="C85" s="83"/>
      <c r="D85" s="82" t="s">
        <v>143</v>
      </c>
      <c r="E85" s="11" t="s">
        <v>60</v>
      </c>
      <c r="F85" s="12">
        <v>1929.28</v>
      </c>
      <c r="G85" s="12" t="s">
        <v>46</v>
      </c>
      <c r="H85" s="12">
        <v>1959.18</v>
      </c>
      <c r="I85" s="30"/>
      <c r="J85" s="31"/>
      <c r="K85" s="12"/>
      <c r="L85" s="12"/>
      <c r="M85" s="12"/>
      <c r="N85" s="30"/>
      <c r="O85" s="31"/>
      <c r="P85" s="12"/>
      <c r="Q85" s="23"/>
      <c r="R85" s="23"/>
      <c r="S85" s="23"/>
      <c r="T85" s="30"/>
      <c r="U85" s="31"/>
      <c r="V85" s="23"/>
      <c r="W85" s="23"/>
      <c r="X85" s="23"/>
      <c r="Y85" s="30"/>
      <c r="Z85" s="31"/>
      <c r="AB85">
        <f t="shared" si="4"/>
        <v>0</v>
      </c>
    </row>
    <row r="86" spans="1:28" ht="9.4" hidden="1" customHeight="1" x14ac:dyDescent="0.2">
      <c r="A86" s="81"/>
      <c r="B86" s="84"/>
      <c r="C86" s="85"/>
      <c r="D86" s="86"/>
      <c r="E86" s="13" t="s">
        <v>28</v>
      </c>
      <c r="F86" s="12"/>
      <c r="G86" s="14"/>
      <c r="H86" s="14"/>
      <c r="I86" s="87"/>
      <c r="J86" s="88"/>
      <c r="K86" s="15"/>
      <c r="L86" s="15"/>
      <c r="M86" s="15"/>
      <c r="N86" s="32"/>
      <c r="O86" s="33"/>
      <c r="P86" s="15"/>
      <c r="Q86" s="24"/>
      <c r="R86" s="24"/>
      <c r="S86" s="24"/>
      <c r="T86" s="32"/>
      <c r="U86" s="33"/>
      <c r="V86" s="24"/>
      <c r="W86" s="24"/>
      <c r="X86" s="24"/>
      <c r="Y86" s="32"/>
      <c r="Z86" s="33"/>
      <c r="AB86">
        <f t="shared" si="4"/>
        <v>0</v>
      </c>
    </row>
    <row r="87" spans="1:28" ht="23.25" hidden="1" customHeight="1" x14ac:dyDescent="0.2">
      <c r="A87" s="9">
        <v>836</v>
      </c>
      <c r="B87" s="76" t="s">
        <v>63</v>
      </c>
      <c r="C87" s="77"/>
      <c r="D87" s="78" t="s">
        <v>144</v>
      </c>
      <c r="E87" s="79"/>
      <c r="F87" s="10">
        <v>224.4</v>
      </c>
      <c r="G87" s="10"/>
      <c r="H87" s="10">
        <v>227.88</v>
      </c>
      <c r="I87" s="39">
        <v>0</v>
      </c>
      <c r="J87" s="40"/>
      <c r="K87" s="10">
        <v>0</v>
      </c>
      <c r="L87" s="10">
        <v>0</v>
      </c>
      <c r="M87" s="10">
        <v>0</v>
      </c>
      <c r="N87" s="39">
        <v>0</v>
      </c>
      <c r="O87" s="40"/>
      <c r="P87" s="10">
        <v>0</v>
      </c>
      <c r="Q87" s="22">
        <v>0</v>
      </c>
      <c r="R87" s="22">
        <v>0</v>
      </c>
      <c r="S87" s="22">
        <v>0</v>
      </c>
      <c r="T87" s="39">
        <v>0</v>
      </c>
      <c r="U87" s="40"/>
      <c r="V87" s="22">
        <v>0</v>
      </c>
      <c r="W87" s="22">
        <v>0</v>
      </c>
      <c r="X87" s="22">
        <v>0</v>
      </c>
      <c r="Y87" s="39">
        <v>0</v>
      </c>
      <c r="Z87" s="40"/>
      <c r="AB87">
        <f t="shared" si="4"/>
        <v>0</v>
      </c>
    </row>
    <row r="88" spans="1:28" ht="10.9" hidden="1" customHeight="1" x14ac:dyDescent="0.2">
      <c r="A88" s="80" t="s">
        <v>145</v>
      </c>
      <c r="B88" s="82" t="s">
        <v>146</v>
      </c>
      <c r="C88" s="83"/>
      <c r="D88" s="82" t="s">
        <v>147</v>
      </c>
      <c r="E88" s="11" t="s">
        <v>60</v>
      </c>
      <c r="F88" s="12">
        <v>224.4</v>
      </c>
      <c r="G88" s="12" t="s">
        <v>46</v>
      </c>
      <c r="H88" s="12">
        <v>227.88</v>
      </c>
      <c r="I88" s="30"/>
      <c r="J88" s="31"/>
      <c r="K88" s="12"/>
      <c r="L88" s="12"/>
      <c r="M88" s="12"/>
      <c r="N88" s="30"/>
      <c r="O88" s="31"/>
      <c r="P88" s="12"/>
      <c r="Q88" s="23"/>
      <c r="R88" s="23"/>
      <c r="S88" s="23"/>
      <c r="T88" s="30"/>
      <c r="U88" s="31"/>
      <c r="V88" s="23"/>
      <c r="W88" s="23"/>
      <c r="X88" s="23"/>
      <c r="Y88" s="30"/>
      <c r="Z88" s="31"/>
      <c r="AB88">
        <f t="shared" si="4"/>
        <v>0</v>
      </c>
    </row>
    <row r="89" spans="1:28" ht="50.85" hidden="1" customHeight="1" x14ac:dyDescent="0.2">
      <c r="A89" s="81"/>
      <c r="B89" s="84"/>
      <c r="C89" s="85"/>
      <c r="D89" s="86"/>
      <c r="E89" s="13" t="s">
        <v>24</v>
      </c>
      <c r="F89" s="12"/>
      <c r="G89" s="14"/>
      <c r="H89" s="14"/>
      <c r="I89" s="87"/>
      <c r="J89" s="88"/>
      <c r="K89" s="15"/>
      <c r="L89" s="15"/>
      <c r="M89" s="15"/>
      <c r="N89" s="32"/>
      <c r="O89" s="33"/>
      <c r="P89" s="15"/>
      <c r="Q89" s="24"/>
      <c r="R89" s="24"/>
      <c r="S89" s="24"/>
      <c r="T89" s="32"/>
      <c r="U89" s="33"/>
      <c r="V89" s="24"/>
      <c r="W89" s="24"/>
      <c r="X89" s="24"/>
      <c r="Y89" s="32"/>
      <c r="Z89" s="33"/>
      <c r="AB89">
        <f t="shared" si="4"/>
        <v>0</v>
      </c>
    </row>
    <row r="90" spans="1:28" ht="23.25" hidden="1" customHeight="1" x14ac:dyDescent="0.2">
      <c r="A90" s="9">
        <v>837</v>
      </c>
      <c r="B90" s="76" t="s">
        <v>63</v>
      </c>
      <c r="C90" s="77"/>
      <c r="D90" s="78" t="s">
        <v>148</v>
      </c>
      <c r="E90" s="79"/>
      <c r="F90" s="10">
        <v>5834.37</v>
      </c>
      <c r="G90" s="10"/>
      <c r="H90" s="10">
        <v>5924.81</v>
      </c>
      <c r="I90" s="39">
        <v>0</v>
      </c>
      <c r="J90" s="40"/>
      <c r="K90" s="10">
        <v>0</v>
      </c>
      <c r="L90" s="10">
        <v>0</v>
      </c>
      <c r="M90" s="10">
        <v>0</v>
      </c>
      <c r="N90" s="39">
        <v>0</v>
      </c>
      <c r="O90" s="40"/>
      <c r="P90" s="10">
        <v>0</v>
      </c>
      <c r="Q90" s="22">
        <v>0</v>
      </c>
      <c r="R90" s="22">
        <v>0</v>
      </c>
      <c r="S90" s="22">
        <v>0</v>
      </c>
      <c r="T90" s="39">
        <v>0</v>
      </c>
      <c r="U90" s="40"/>
      <c r="V90" s="22">
        <v>0</v>
      </c>
      <c r="W90" s="22">
        <v>0</v>
      </c>
      <c r="X90" s="22">
        <v>0</v>
      </c>
      <c r="Y90" s="39">
        <v>0</v>
      </c>
      <c r="Z90" s="40"/>
      <c r="AB90">
        <f t="shared" si="4"/>
        <v>0</v>
      </c>
    </row>
    <row r="91" spans="1:28" ht="10.9" hidden="1" customHeight="1" x14ac:dyDescent="0.2">
      <c r="A91" s="80" t="s">
        <v>149</v>
      </c>
      <c r="B91" s="82" t="s">
        <v>150</v>
      </c>
      <c r="C91" s="83"/>
      <c r="D91" s="82" t="s">
        <v>151</v>
      </c>
      <c r="E91" s="11" t="s">
        <v>60</v>
      </c>
      <c r="F91" s="12">
        <v>821.67</v>
      </c>
      <c r="G91" s="12" t="s">
        <v>46</v>
      </c>
      <c r="H91" s="12">
        <v>834.41</v>
      </c>
      <c r="I91" s="30"/>
      <c r="J91" s="31"/>
      <c r="K91" s="12"/>
      <c r="L91" s="12"/>
      <c r="M91" s="12"/>
      <c r="N91" s="30"/>
      <c r="O91" s="31"/>
      <c r="P91" s="12"/>
      <c r="Q91" s="23"/>
      <c r="R91" s="23"/>
      <c r="S91" s="23"/>
      <c r="T91" s="30"/>
      <c r="U91" s="31"/>
      <c r="V91" s="23"/>
      <c r="W91" s="23"/>
      <c r="X91" s="23"/>
      <c r="Y91" s="30"/>
      <c r="Z91" s="31"/>
      <c r="AB91">
        <f t="shared" si="4"/>
        <v>0</v>
      </c>
    </row>
    <row r="92" spans="1:28" ht="10.15" hidden="1" customHeight="1" x14ac:dyDescent="0.2">
      <c r="A92" s="81"/>
      <c r="B92" s="84"/>
      <c r="C92" s="85"/>
      <c r="D92" s="86"/>
      <c r="E92" s="13" t="s">
        <v>23</v>
      </c>
      <c r="F92" s="12"/>
      <c r="G92" s="14"/>
      <c r="H92" s="14"/>
      <c r="I92" s="87"/>
      <c r="J92" s="88"/>
      <c r="K92" s="15"/>
      <c r="L92" s="15"/>
      <c r="M92" s="15"/>
      <c r="N92" s="32"/>
      <c r="O92" s="33"/>
      <c r="P92" s="15"/>
      <c r="Q92" s="24"/>
      <c r="R92" s="24"/>
      <c r="S92" s="24"/>
      <c r="T92" s="32"/>
      <c r="U92" s="33"/>
      <c r="V92" s="24"/>
      <c r="W92" s="24"/>
      <c r="X92" s="24"/>
      <c r="Y92" s="32"/>
      <c r="Z92" s="33"/>
      <c r="AB92">
        <f t="shared" si="4"/>
        <v>0</v>
      </c>
    </row>
    <row r="93" spans="1:28" ht="10.9" hidden="1" customHeight="1" x14ac:dyDescent="0.2">
      <c r="A93" s="80" t="s">
        <v>152</v>
      </c>
      <c r="B93" s="82" t="s">
        <v>153</v>
      </c>
      <c r="C93" s="83"/>
      <c r="D93" s="82" t="s">
        <v>154</v>
      </c>
      <c r="E93" s="11" t="s">
        <v>155</v>
      </c>
      <c r="F93" s="12">
        <v>5012.7</v>
      </c>
      <c r="G93" s="12" t="s">
        <v>46</v>
      </c>
      <c r="H93" s="12">
        <v>5090.3999999999996</v>
      </c>
      <c r="I93" s="30"/>
      <c r="J93" s="31"/>
      <c r="K93" s="12"/>
      <c r="L93" s="12"/>
      <c r="M93" s="12"/>
      <c r="N93" s="30"/>
      <c r="O93" s="31"/>
      <c r="P93" s="12"/>
      <c r="Q93" s="23"/>
      <c r="R93" s="23"/>
      <c r="S93" s="23"/>
      <c r="T93" s="30"/>
      <c r="U93" s="31"/>
      <c r="V93" s="23"/>
      <c r="W93" s="23"/>
      <c r="X93" s="23"/>
      <c r="Y93" s="30"/>
      <c r="Z93" s="31"/>
      <c r="AB93">
        <f t="shared" si="4"/>
        <v>0</v>
      </c>
    </row>
    <row r="94" spans="1:28" ht="40.700000000000003" hidden="1" customHeight="1" x14ac:dyDescent="0.2">
      <c r="A94" s="81"/>
      <c r="B94" s="84"/>
      <c r="C94" s="85"/>
      <c r="D94" s="86"/>
      <c r="E94" s="13" t="s">
        <v>34</v>
      </c>
      <c r="F94" s="12"/>
      <c r="G94" s="14"/>
      <c r="H94" s="14"/>
      <c r="I94" s="87"/>
      <c r="J94" s="88"/>
      <c r="K94" s="15"/>
      <c r="L94" s="15"/>
      <c r="M94" s="15"/>
      <c r="N94" s="32"/>
      <c r="O94" s="33"/>
      <c r="P94" s="15"/>
      <c r="Q94" s="24"/>
      <c r="R94" s="24"/>
      <c r="S94" s="24"/>
      <c r="T94" s="32"/>
      <c r="U94" s="33"/>
      <c r="V94" s="24"/>
      <c r="W94" s="24"/>
      <c r="X94" s="24"/>
      <c r="Y94" s="32"/>
      <c r="Z94" s="33"/>
      <c r="AB94">
        <f t="shared" si="4"/>
        <v>0</v>
      </c>
    </row>
    <row r="95" spans="1:28" ht="23.25" hidden="1" customHeight="1" x14ac:dyDescent="0.2">
      <c r="A95" s="9">
        <v>838</v>
      </c>
      <c r="B95" s="76" t="s">
        <v>63</v>
      </c>
      <c r="C95" s="77"/>
      <c r="D95" s="78" t="s">
        <v>156</v>
      </c>
      <c r="E95" s="79"/>
      <c r="F95" s="10">
        <v>2712.36</v>
      </c>
      <c r="G95" s="10"/>
      <c r="H95" s="10">
        <v>2754.4</v>
      </c>
      <c r="I95" s="39">
        <v>0</v>
      </c>
      <c r="J95" s="40"/>
      <c r="K95" s="10">
        <v>0</v>
      </c>
      <c r="L95" s="10">
        <v>0</v>
      </c>
      <c r="M95" s="10">
        <v>0</v>
      </c>
      <c r="N95" s="39">
        <v>0</v>
      </c>
      <c r="O95" s="40"/>
      <c r="P95" s="10">
        <v>0</v>
      </c>
      <c r="Q95" s="22">
        <v>0</v>
      </c>
      <c r="R95" s="22">
        <v>0</v>
      </c>
      <c r="S95" s="22">
        <v>0</v>
      </c>
      <c r="T95" s="39">
        <v>0</v>
      </c>
      <c r="U95" s="40"/>
      <c r="V95" s="22">
        <v>0</v>
      </c>
      <c r="W95" s="22">
        <v>0</v>
      </c>
      <c r="X95" s="22">
        <v>0</v>
      </c>
      <c r="Y95" s="39">
        <v>0</v>
      </c>
      <c r="Z95" s="40"/>
      <c r="AB95">
        <f t="shared" si="4"/>
        <v>0</v>
      </c>
    </row>
    <row r="96" spans="1:28" ht="11.65" hidden="1" customHeight="1" x14ac:dyDescent="0.2">
      <c r="A96" s="80" t="s">
        <v>157</v>
      </c>
      <c r="B96" s="82" t="s">
        <v>158</v>
      </c>
      <c r="C96" s="83"/>
      <c r="D96" s="82" t="s">
        <v>159</v>
      </c>
      <c r="E96" s="11" t="s">
        <v>60</v>
      </c>
      <c r="F96" s="12">
        <v>2712.36</v>
      </c>
      <c r="G96" s="12" t="s">
        <v>46</v>
      </c>
      <c r="H96" s="12">
        <v>2754.4</v>
      </c>
      <c r="I96" s="30"/>
      <c r="J96" s="31"/>
      <c r="K96" s="12"/>
      <c r="L96" s="12"/>
      <c r="M96" s="12"/>
      <c r="N96" s="30"/>
      <c r="O96" s="31"/>
      <c r="P96" s="12"/>
      <c r="Q96" s="23"/>
      <c r="R96" s="23"/>
      <c r="S96" s="23"/>
      <c r="T96" s="30"/>
      <c r="U96" s="31"/>
      <c r="V96" s="23"/>
      <c r="W96" s="23"/>
      <c r="X96" s="23"/>
      <c r="Y96" s="30"/>
      <c r="Z96" s="31"/>
      <c r="AB96">
        <f t="shared" si="4"/>
        <v>0</v>
      </c>
    </row>
    <row r="97" spans="1:28" ht="10.15" hidden="1" customHeight="1" x14ac:dyDescent="0.2">
      <c r="A97" s="81"/>
      <c r="B97" s="84"/>
      <c r="C97" s="85"/>
      <c r="D97" s="86"/>
      <c r="E97" s="13" t="s">
        <v>24</v>
      </c>
      <c r="F97" s="12"/>
      <c r="G97" s="14"/>
      <c r="H97" s="14"/>
      <c r="I97" s="87"/>
      <c r="J97" s="88"/>
      <c r="K97" s="15"/>
      <c r="L97" s="15"/>
      <c r="M97" s="15"/>
      <c r="N97" s="32"/>
      <c r="O97" s="33"/>
      <c r="P97" s="15"/>
      <c r="Q97" s="24"/>
      <c r="R97" s="24"/>
      <c r="S97" s="24"/>
      <c r="T97" s="32"/>
      <c r="U97" s="33"/>
      <c r="V97" s="24"/>
      <c r="W97" s="24"/>
      <c r="X97" s="24"/>
      <c r="Y97" s="32"/>
      <c r="Z97" s="33"/>
      <c r="AB97">
        <f t="shared" si="4"/>
        <v>0</v>
      </c>
    </row>
    <row r="98" spans="1:28" ht="23.25" hidden="1" customHeight="1" x14ac:dyDescent="0.2">
      <c r="A98" s="9">
        <v>839</v>
      </c>
      <c r="B98" s="76" t="s">
        <v>63</v>
      </c>
      <c r="C98" s="77"/>
      <c r="D98" s="78" t="s">
        <v>160</v>
      </c>
      <c r="E98" s="79"/>
      <c r="F98" s="10">
        <v>307.02</v>
      </c>
      <c r="G98" s="10"/>
      <c r="H98" s="10">
        <v>311.77999999999997</v>
      </c>
      <c r="I98" s="39">
        <v>0</v>
      </c>
      <c r="J98" s="40"/>
      <c r="K98" s="10">
        <v>0</v>
      </c>
      <c r="L98" s="10">
        <v>0</v>
      </c>
      <c r="M98" s="10">
        <v>0</v>
      </c>
      <c r="N98" s="39">
        <v>0</v>
      </c>
      <c r="O98" s="40"/>
      <c r="P98" s="10">
        <v>0</v>
      </c>
      <c r="Q98" s="22">
        <v>0</v>
      </c>
      <c r="R98" s="22">
        <v>0</v>
      </c>
      <c r="S98" s="22">
        <v>0</v>
      </c>
      <c r="T98" s="39">
        <v>0</v>
      </c>
      <c r="U98" s="40"/>
      <c r="V98" s="22">
        <v>0</v>
      </c>
      <c r="W98" s="22">
        <v>0</v>
      </c>
      <c r="X98" s="22">
        <v>0</v>
      </c>
      <c r="Y98" s="39">
        <v>0</v>
      </c>
      <c r="Z98" s="40"/>
      <c r="AB98">
        <f t="shared" si="4"/>
        <v>0</v>
      </c>
    </row>
    <row r="99" spans="1:28" ht="10.9" hidden="1" customHeight="1" x14ac:dyDescent="0.2">
      <c r="A99" s="80" t="s">
        <v>161</v>
      </c>
      <c r="B99" s="82" t="s">
        <v>162</v>
      </c>
      <c r="C99" s="83"/>
      <c r="D99" s="82" t="s">
        <v>163</v>
      </c>
      <c r="E99" s="11" t="s">
        <v>60</v>
      </c>
      <c r="F99" s="12">
        <v>307.02</v>
      </c>
      <c r="G99" s="12" t="s">
        <v>46</v>
      </c>
      <c r="H99" s="12">
        <v>311.77999999999997</v>
      </c>
      <c r="I99" s="30"/>
      <c r="J99" s="31"/>
      <c r="K99" s="12"/>
      <c r="L99" s="12"/>
      <c r="M99" s="12"/>
      <c r="N99" s="30"/>
      <c r="O99" s="31"/>
      <c r="P99" s="12"/>
      <c r="Q99" s="23"/>
      <c r="R99" s="23"/>
      <c r="S99" s="23"/>
      <c r="T99" s="30"/>
      <c r="U99" s="31"/>
      <c r="V99" s="23"/>
      <c r="W99" s="23"/>
      <c r="X99" s="23"/>
      <c r="Y99" s="30"/>
      <c r="Z99" s="31"/>
      <c r="AB99">
        <f t="shared" si="4"/>
        <v>0</v>
      </c>
    </row>
    <row r="100" spans="1:28" ht="10.9" hidden="1" customHeight="1" x14ac:dyDescent="0.2">
      <c r="A100" s="81"/>
      <c r="B100" s="84"/>
      <c r="C100" s="85"/>
      <c r="D100" s="86"/>
      <c r="E100" s="13" t="s">
        <v>34</v>
      </c>
      <c r="F100" s="12"/>
      <c r="G100" s="14"/>
      <c r="H100" s="14"/>
      <c r="I100" s="87"/>
      <c r="J100" s="88"/>
      <c r="K100" s="15"/>
      <c r="L100" s="15"/>
      <c r="M100" s="15"/>
      <c r="N100" s="32"/>
      <c r="O100" s="33"/>
      <c r="P100" s="15"/>
      <c r="Q100" s="24"/>
      <c r="R100" s="24"/>
      <c r="S100" s="24"/>
      <c r="T100" s="32"/>
      <c r="U100" s="33"/>
      <c r="V100" s="24"/>
      <c r="W100" s="24"/>
      <c r="X100" s="24"/>
      <c r="Y100" s="32"/>
      <c r="Z100" s="33"/>
      <c r="AB100">
        <f t="shared" si="4"/>
        <v>0</v>
      </c>
    </row>
    <row r="101" spans="1:28" ht="22.5" hidden="1" customHeight="1" x14ac:dyDescent="0.2">
      <c r="A101" s="9">
        <v>840</v>
      </c>
      <c r="B101" s="76" t="s">
        <v>63</v>
      </c>
      <c r="C101" s="77"/>
      <c r="D101" s="78" t="s">
        <v>164</v>
      </c>
      <c r="E101" s="79"/>
      <c r="F101" s="10">
        <v>35.700000000000003</v>
      </c>
      <c r="G101" s="10"/>
      <c r="H101" s="10">
        <v>36.25</v>
      </c>
      <c r="I101" s="39">
        <v>0</v>
      </c>
      <c r="J101" s="40"/>
      <c r="K101" s="10">
        <v>0</v>
      </c>
      <c r="L101" s="10">
        <v>0</v>
      </c>
      <c r="M101" s="10">
        <v>0</v>
      </c>
      <c r="N101" s="39">
        <v>0</v>
      </c>
      <c r="O101" s="40"/>
      <c r="P101" s="10">
        <v>0</v>
      </c>
      <c r="Q101" s="22">
        <v>0</v>
      </c>
      <c r="R101" s="22">
        <v>0</v>
      </c>
      <c r="S101" s="22">
        <v>0</v>
      </c>
      <c r="T101" s="39">
        <v>0</v>
      </c>
      <c r="U101" s="40"/>
      <c r="V101" s="22">
        <v>0</v>
      </c>
      <c r="W101" s="22">
        <v>0</v>
      </c>
      <c r="X101" s="22">
        <v>0</v>
      </c>
      <c r="Y101" s="39">
        <v>0</v>
      </c>
      <c r="Z101" s="40"/>
      <c r="AB101">
        <f t="shared" si="4"/>
        <v>0</v>
      </c>
    </row>
    <row r="102" spans="1:28" ht="11.65" hidden="1" customHeight="1" x14ac:dyDescent="0.2">
      <c r="A102" s="80" t="s">
        <v>165</v>
      </c>
      <c r="B102" s="82" t="s">
        <v>166</v>
      </c>
      <c r="C102" s="83"/>
      <c r="D102" s="82" t="s">
        <v>167</v>
      </c>
      <c r="E102" s="11" t="s">
        <v>60</v>
      </c>
      <c r="F102" s="12">
        <v>35.700000000000003</v>
      </c>
      <c r="G102" s="12" t="s">
        <v>46</v>
      </c>
      <c r="H102" s="12">
        <v>36.25</v>
      </c>
      <c r="I102" s="30"/>
      <c r="J102" s="31"/>
      <c r="K102" s="12"/>
      <c r="L102" s="12"/>
      <c r="M102" s="12"/>
      <c r="N102" s="30"/>
      <c r="O102" s="31"/>
      <c r="P102" s="12"/>
      <c r="Q102" s="23"/>
      <c r="R102" s="23"/>
      <c r="S102" s="23"/>
      <c r="T102" s="30"/>
      <c r="U102" s="31"/>
      <c r="V102" s="23"/>
      <c r="W102" s="23"/>
      <c r="X102" s="23"/>
      <c r="Y102" s="30"/>
      <c r="Z102" s="31"/>
      <c r="AB102">
        <f t="shared" si="4"/>
        <v>0</v>
      </c>
    </row>
    <row r="103" spans="1:28" ht="10.15" hidden="1" customHeight="1" x14ac:dyDescent="0.2">
      <c r="A103" s="81"/>
      <c r="B103" s="84"/>
      <c r="C103" s="85"/>
      <c r="D103" s="86"/>
      <c r="E103" s="13" t="s">
        <v>30</v>
      </c>
      <c r="F103" s="12"/>
      <c r="G103" s="14"/>
      <c r="H103" s="14"/>
      <c r="I103" s="87"/>
      <c r="J103" s="88"/>
      <c r="K103" s="15"/>
      <c r="L103" s="15"/>
      <c r="M103" s="15"/>
      <c r="N103" s="32"/>
      <c r="O103" s="33"/>
      <c r="P103" s="15"/>
      <c r="Q103" s="24"/>
      <c r="R103" s="24"/>
      <c r="S103" s="24"/>
      <c r="T103" s="32"/>
      <c r="U103" s="33"/>
      <c r="V103" s="24"/>
      <c r="W103" s="24"/>
      <c r="X103" s="24"/>
      <c r="Y103" s="32"/>
      <c r="Z103" s="33"/>
      <c r="AB103">
        <f t="shared" si="4"/>
        <v>0</v>
      </c>
    </row>
    <row r="104" spans="1:28" ht="22.5" hidden="1" customHeight="1" x14ac:dyDescent="0.2">
      <c r="A104" s="9">
        <v>841</v>
      </c>
      <c r="B104" s="76" t="s">
        <v>63</v>
      </c>
      <c r="C104" s="77"/>
      <c r="D104" s="78" t="s">
        <v>168</v>
      </c>
      <c r="E104" s="79"/>
      <c r="F104" s="10">
        <v>71.400000000000006</v>
      </c>
      <c r="G104" s="10"/>
      <c r="H104" s="10">
        <v>72.510000000000005</v>
      </c>
      <c r="I104" s="39">
        <v>0</v>
      </c>
      <c r="J104" s="40"/>
      <c r="K104" s="10">
        <v>0</v>
      </c>
      <c r="L104" s="10">
        <v>0</v>
      </c>
      <c r="M104" s="10">
        <v>0</v>
      </c>
      <c r="N104" s="39">
        <v>0</v>
      </c>
      <c r="O104" s="40"/>
      <c r="P104" s="10">
        <v>0</v>
      </c>
      <c r="Q104" s="22">
        <v>0</v>
      </c>
      <c r="R104" s="22">
        <v>0</v>
      </c>
      <c r="S104" s="22">
        <v>0</v>
      </c>
      <c r="T104" s="39">
        <v>0</v>
      </c>
      <c r="U104" s="40"/>
      <c r="V104" s="22">
        <v>0</v>
      </c>
      <c r="W104" s="22">
        <v>0</v>
      </c>
      <c r="X104" s="22">
        <v>0</v>
      </c>
      <c r="Y104" s="39">
        <v>0</v>
      </c>
      <c r="Z104" s="40"/>
      <c r="AB104">
        <f t="shared" si="4"/>
        <v>0</v>
      </c>
    </row>
    <row r="105" spans="1:28" ht="11.65" hidden="1" customHeight="1" x14ac:dyDescent="0.2">
      <c r="A105" s="80" t="s">
        <v>169</v>
      </c>
      <c r="B105" s="82" t="s">
        <v>170</v>
      </c>
      <c r="C105" s="83"/>
      <c r="D105" s="82" t="s">
        <v>171</v>
      </c>
      <c r="E105" s="11" t="s">
        <v>60</v>
      </c>
      <c r="F105" s="12">
        <v>71.400000000000006</v>
      </c>
      <c r="G105" s="12" t="s">
        <v>46</v>
      </c>
      <c r="H105" s="12">
        <v>72.510000000000005</v>
      </c>
      <c r="I105" s="30"/>
      <c r="J105" s="31"/>
      <c r="K105" s="12"/>
      <c r="L105" s="12"/>
      <c r="M105" s="12"/>
      <c r="N105" s="30"/>
      <c r="O105" s="31"/>
      <c r="P105" s="12"/>
      <c r="Q105" s="23"/>
      <c r="R105" s="23"/>
      <c r="S105" s="23"/>
      <c r="T105" s="30"/>
      <c r="U105" s="31"/>
      <c r="V105" s="23"/>
      <c r="W105" s="23"/>
      <c r="X105" s="23"/>
      <c r="Y105" s="30"/>
      <c r="Z105" s="31"/>
      <c r="AB105">
        <f t="shared" si="4"/>
        <v>0</v>
      </c>
    </row>
    <row r="106" spans="1:28" ht="9.4" hidden="1" customHeight="1" x14ac:dyDescent="0.2">
      <c r="A106" s="81"/>
      <c r="B106" s="84"/>
      <c r="C106" s="85"/>
      <c r="D106" s="86"/>
      <c r="E106" s="13" t="s">
        <v>172</v>
      </c>
      <c r="F106" s="12"/>
      <c r="G106" s="14"/>
      <c r="H106" s="14"/>
      <c r="I106" s="87"/>
      <c r="J106" s="88"/>
      <c r="K106" s="15"/>
      <c r="L106" s="15"/>
      <c r="M106" s="15"/>
      <c r="N106" s="32"/>
      <c r="O106" s="33"/>
      <c r="P106" s="15"/>
      <c r="Q106" s="24"/>
      <c r="R106" s="24"/>
      <c r="S106" s="24"/>
      <c r="T106" s="32"/>
      <c r="U106" s="33"/>
      <c r="V106" s="24"/>
      <c r="W106" s="24"/>
      <c r="X106" s="24"/>
      <c r="Y106" s="32"/>
      <c r="Z106" s="33"/>
      <c r="AB106">
        <f t="shared" si="4"/>
        <v>0</v>
      </c>
    </row>
    <row r="107" spans="1:28" ht="11.65" hidden="1" customHeight="1" x14ac:dyDescent="0.2">
      <c r="A107" s="71" t="s">
        <v>173</v>
      </c>
      <c r="B107" s="72"/>
      <c r="C107" s="73"/>
      <c r="D107" s="74" t="s">
        <v>174</v>
      </c>
      <c r="E107" s="75"/>
      <c r="F107" s="8">
        <v>61393.8</v>
      </c>
      <c r="G107" s="8"/>
      <c r="H107" s="8">
        <v>62345.39</v>
      </c>
      <c r="I107" s="41">
        <v>0</v>
      </c>
      <c r="J107" s="42"/>
      <c r="K107" s="8">
        <v>0</v>
      </c>
      <c r="L107" s="8">
        <v>0</v>
      </c>
      <c r="M107" s="8">
        <v>0</v>
      </c>
      <c r="N107" s="41">
        <v>0</v>
      </c>
      <c r="O107" s="42"/>
      <c r="P107" s="8">
        <v>0</v>
      </c>
      <c r="Q107" s="21">
        <v>0</v>
      </c>
      <c r="R107" s="21">
        <v>0</v>
      </c>
      <c r="S107" s="21">
        <v>0</v>
      </c>
      <c r="T107" s="41">
        <v>0</v>
      </c>
      <c r="U107" s="42"/>
      <c r="V107" s="21">
        <v>0</v>
      </c>
      <c r="W107" s="21">
        <v>0</v>
      </c>
      <c r="X107" s="21">
        <v>0</v>
      </c>
      <c r="Y107" s="41">
        <v>0</v>
      </c>
      <c r="Z107" s="42"/>
      <c r="AB107">
        <f t="shared" si="4"/>
        <v>0</v>
      </c>
    </row>
    <row r="108" spans="1:28" ht="22.5" hidden="1" customHeight="1" x14ac:dyDescent="0.2">
      <c r="A108" s="9">
        <v>1057</v>
      </c>
      <c r="B108" s="76" t="s">
        <v>175</v>
      </c>
      <c r="C108" s="77"/>
      <c r="D108" s="78" t="s">
        <v>176</v>
      </c>
      <c r="E108" s="79"/>
      <c r="F108" s="10">
        <v>8705.7000000000007</v>
      </c>
      <c r="G108" s="10"/>
      <c r="H108" s="10">
        <v>8840.64</v>
      </c>
      <c r="I108" s="39">
        <v>0</v>
      </c>
      <c r="J108" s="40"/>
      <c r="K108" s="10">
        <v>0</v>
      </c>
      <c r="L108" s="10">
        <v>0</v>
      </c>
      <c r="M108" s="10">
        <v>0</v>
      </c>
      <c r="N108" s="39">
        <v>0</v>
      </c>
      <c r="O108" s="40"/>
      <c r="P108" s="10">
        <v>0</v>
      </c>
      <c r="Q108" s="22">
        <v>0</v>
      </c>
      <c r="R108" s="22">
        <v>0</v>
      </c>
      <c r="S108" s="22">
        <v>0</v>
      </c>
      <c r="T108" s="39">
        <v>0</v>
      </c>
      <c r="U108" s="40"/>
      <c r="V108" s="22">
        <v>0</v>
      </c>
      <c r="W108" s="22">
        <v>0</v>
      </c>
      <c r="X108" s="22">
        <v>0</v>
      </c>
      <c r="Y108" s="39">
        <v>0</v>
      </c>
      <c r="Z108" s="40"/>
      <c r="AB108">
        <f t="shared" si="4"/>
        <v>0</v>
      </c>
    </row>
    <row r="109" spans="1:28" ht="20.45" hidden="1" customHeight="1" x14ac:dyDescent="0.2">
      <c r="A109" s="80" t="s">
        <v>177</v>
      </c>
      <c r="B109" s="82" t="s">
        <v>178</v>
      </c>
      <c r="C109" s="83"/>
      <c r="D109" s="82" t="s">
        <v>179</v>
      </c>
      <c r="E109" s="11" t="s">
        <v>180</v>
      </c>
      <c r="F109" s="12">
        <v>8705.7000000000007</v>
      </c>
      <c r="G109" s="12" t="s">
        <v>46</v>
      </c>
      <c r="H109" s="12">
        <v>8840.64</v>
      </c>
      <c r="I109" s="30"/>
      <c r="J109" s="31"/>
      <c r="K109" s="12"/>
      <c r="L109" s="12"/>
      <c r="M109" s="12"/>
      <c r="N109" s="30"/>
      <c r="O109" s="31"/>
      <c r="P109" s="12"/>
      <c r="Q109" s="23"/>
      <c r="R109" s="23"/>
      <c r="S109" s="23"/>
      <c r="T109" s="30"/>
      <c r="U109" s="31"/>
      <c r="V109" s="23"/>
      <c r="W109" s="23"/>
      <c r="X109" s="23"/>
      <c r="Y109" s="30"/>
      <c r="Z109" s="31"/>
      <c r="AB109">
        <f t="shared" si="4"/>
        <v>0</v>
      </c>
    </row>
    <row r="110" spans="1:28" ht="12.4" hidden="1" customHeight="1" x14ac:dyDescent="0.2">
      <c r="A110" s="81"/>
      <c r="B110" s="84"/>
      <c r="C110" s="85"/>
      <c r="D110" s="86"/>
      <c r="E110" s="13" t="s">
        <v>21</v>
      </c>
      <c r="F110" s="12"/>
      <c r="G110" s="14"/>
      <c r="H110" s="14"/>
      <c r="I110" s="87"/>
      <c r="J110" s="88"/>
      <c r="K110" s="15"/>
      <c r="L110" s="15"/>
      <c r="M110" s="15"/>
      <c r="N110" s="32"/>
      <c r="O110" s="33"/>
      <c r="P110" s="15"/>
      <c r="Q110" s="24"/>
      <c r="R110" s="24"/>
      <c r="S110" s="24"/>
      <c r="T110" s="32"/>
      <c r="U110" s="33"/>
      <c r="V110" s="24"/>
      <c r="W110" s="24"/>
      <c r="X110" s="24"/>
      <c r="Y110" s="32"/>
      <c r="Z110" s="33"/>
      <c r="AB110">
        <f t="shared" si="4"/>
        <v>0</v>
      </c>
    </row>
    <row r="111" spans="1:28" ht="22.5" hidden="1" customHeight="1" x14ac:dyDescent="0.2">
      <c r="A111" s="9">
        <v>1063</v>
      </c>
      <c r="B111" s="76" t="s">
        <v>175</v>
      </c>
      <c r="C111" s="77"/>
      <c r="D111" s="78" t="s">
        <v>181</v>
      </c>
      <c r="E111" s="79"/>
      <c r="F111" s="10">
        <v>8858.7000000000007</v>
      </c>
      <c r="G111" s="10"/>
      <c r="H111" s="10">
        <v>8996.01</v>
      </c>
      <c r="I111" s="39">
        <v>0</v>
      </c>
      <c r="J111" s="40"/>
      <c r="K111" s="10">
        <v>0</v>
      </c>
      <c r="L111" s="10">
        <v>0</v>
      </c>
      <c r="M111" s="10">
        <v>0</v>
      </c>
      <c r="N111" s="39">
        <v>0</v>
      </c>
      <c r="O111" s="40"/>
      <c r="P111" s="10">
        <v>0</v>
      </c>
      <c r="Q111" s="22">
        <v>0</v>
      </c>
      <c r="R111" s="22">
        <v>0</v>
      </c>
      <c r="S111" s="22">
        <v>0</v>
      </c>
      <c r="T111" s="39">
        <v>0</v>
      </c>
      <c r="U111" s="40"/>
      <c r="V111" s="22">
        <v>0</v>
      </c>
      <c r="W111" s="22">
        <v>0</v>
      </c>
      <c r="X111" s="22">
        <v>0</v>
      </c>
      <c r="Y111" s="39">
        <v>0</v>
      </c>
      <c r="Z111" s="40"/>
      <c r="AB111">
        <f t="shared" si="4"/>
        <v>0</v>
      </c>
    </row>
    <row r="112" spans="1:28" ht="19.7" hidden="1" customHeight="1" x14ac:dyDescent="0.2">
      <c r="A112" s="80" t="s">
        <v>182</v>
      </c>
      <c r="B112" s="82" t="s">
        <v>183</v>
      </c>
      <c r="C112" s="83"/>
      <c r="D112" s="82" t="s">
        <v>184</v>
      </c>
      <c r="E112" s="11" t="s">
        <v>180</v>
      </c>
      <c r="F112" s="12">
        <v>8858.7000000000007</v>
      </c>
      <c r="G112" s="12" t="s">
        <v>46</v>
      </c>
      <c r="H112" s="12">
        <v>8996.01</v>
      </c>
      <c r="I112" s="30"/>
      <c r="J112" s="31"/>
      <c r="K112" s="12"/>
      <c r="L112" s="12"/>
      <c r="M112" s="12"/>
      <c r="N112" s="30"/>
      <c r="O112" s="31"/>
      <c r="P112" s="12"/>
      <c r="Q112" s="23"/>
      <c r="R112" s="23"/>
      <c r="S112" s="23"/>
      <c r="T112" s="30"/>
      <c r="U112" s="31"/>
      <c r="V112" s="23"/>
      <c r="W112" s="23"/>
      <c r="X112" s="23"/>
      <c r="Y112" s="30"/>
      <c r="Z112" s="31"/>
      <c r="AB112">
        <f t="shared" si="4"/>
        <v>0</v>
      </c>
    </row>
    <row r="113" spans="1:28" ht="12.4" hidden="1" customHeight="1" x14ac:dyDescent="0.2">
      <c r="A113" s="81"/>
      <c r="B113" s="84"/>
      <c r="C113" s="85"/>
      <c r="D113" s="86"/>
      <c r="E113" s="13" t="s">
        <v>21</v>
      </c>
      <c r="F113" s="12"/>
      <c r="G113" s="14"/>
      <c r="H113" s="14"/>
      <c r="I113" s="87"/>
      <c r="J113" s="88"/>
      <c r="K113" s="15"/>
      <c r="L113" s="15"/>
      <c r="M113" s="15"/>
      <c r="N113" s="32"/>
      <c r="O113" s="33"/>
      <c r="P113" s="15"/>
      <c r="Q113" s="24"/>
      <c r="R113" s="24"/>
      <c r="S113" s="24"/>
      <c r="T113" s="32"/>
      <c r="U113" s="33"/>
      <c r="V113" s="24"/>
      <c r="W113" s="24"/>
      <c r="X113" s="24"/>
      <c r="Y113" s="32"/>
      <c r="Z113" s="33"/>
      <c r="AB113">
        <f t="shared" si="4"/>
        <v>0</v>
      </c>
    </row>
    <row r="114" spans="1:28" ht="23.25" hidden="1" customHeight="1" x14ac:dyDescent="0.2">
      <c r="A114" s="9">
        <v>1071</v>
      </c>
      <c r="B114" s="76" t="s">
        <v>175</v>
      </c>
      <c r="C114" s="77"/>
      <c r="D114" s="78" t="s">
        <v>185</v>
      </c>
      <c r="E114" s="79"/>
      <c r="F114" s="10">
        <v>8389.5</v>
      </c>
      <c r="G114" s="10"/>
      <c r="H114" s="10">
        <v>8519.5400000000009</v>
      </c>
      <c r="I114" s="39">
        <v>0</v>
      </c>
      <c r="J114" s="40"/>
      <c r="K114" s="10">
        <v>0</v>
      </c>
      <c r="L114" s="10">
        <v>0</v>
      </c>
      <c r="M114" s="10">
        <v>0</v>
      </c>
      <c r="N114" s="39">
        <v>0</v>
      </c>
      <c r="O114" s="40"/>
      <c r="P114" s="10">
        <v>0</v>
      </c>
      <c r="Q114" s="22">
        <v>0</v>
      </c>
      <c r="R114" s="22">
        <v>0</v>
      </c>
      <c r="S114" s="22">
        <v>0</v>
      </c>
      <c r="T114" s="39">
        <v>0</v>
      </c>
      <c r="U114" s="40"/>
      <c r="V114" s="22">
        <v>0</v>
      </c>
      <c r="W114" s="22">
        <v>0</v>
      </c>
      <c r="X114" s="22">
        <v>0</v>
      </c>
      <c r="Y114" s="39">
        <v>0</v>
      </c>
      <c r="Z114" s="40"/>
      <c r="AB114">
        <f t="shared" si="4"/>
        <v>0</v>
      </c>
    </row>
    <row r="115" spans="1:28" ht="19.7" hidden="1" customHeight="1" x14ac:dyDescent="0.2">
      <c r="A115" s="80" t="s">
        <v>186</v>
      </c>
      <c r="B115" s="82" t="s">
        <v>187</v>
      </c>
      <c r="C115" s="83"/>
      <c r="D115" s="82" t="s">
        <v>188</v>
      </c>
      <c r="E115" s="11" t="s">
        <v>180</v>
      </c>
      <c r="F115" s="12">
        <v>8389.5</v>
      </c>
      <c r="G115" s="12" t="s">
        <v>46</v>
      </c>
      <c r="H115" s="12">
        <v>8519.5400000000009</v>
      </c>
      <c r="I115" s="30"/>
      <c r="J115" s="31"/>
      <c r="K115" s="12"/>
      <c r="L115" s="12"/>
      <c r="M115" s="12"/>
      <c r="N115" s="30"/>
      <c r="O115" s="31"/>
      <c r="P115" s="12"/>
      <c r="Q115" s="23"/>
      <c r="R115" s="23"/>
      <c r="S115" s="23"/>
      <c r="T115" s="30"/>
      <c r="U115" s="31"/>
      <c r="V115" s="23"/>
      <c r="W115" s="23"/>
      <c r="X115" s="23"/>
      <c r="Y115" s="30"/>
      <c r="Z115" s="31"/>
      <c r="AB115">
        <f t="shared" si="4"/>
        <v>0</v>
      </c>
    </row>
    <row r="116" spans="1:28" ht="12.4" hidden="1" customHeight="1" x14ac:dyDescent="0.2">
      <c r="A116" s="81"/>
      <c r="B116" s="84"/>
      <c r="C116" s="85"/>
      <c r="D116" s="86"/>
      <c r="E116" s="13" t="s">
        <v>21</v>
      </c>
      <c r="F116" s="12"/>
      <c r="G116" s="14"/>
      <c r="H116" s="14"/>
      <c r="I116" s="87"/>
      <c r="J116" s="88"/>
      <c r="K116" s="15"/>
      <c r="L116" s="15"/>
      <c r="M116" s="15"/>
      <c r="N116" s="32"/>
      <c r="O116" s="33"/>
      <c r="P116" s="15"/>
      <c r="Q116" s="24"/>
      <c r="R116" s="24"/>
      <c r="S116" s="24"/>
      <c r="T116" s="32"/>
      <c r="U116" s="33"/>
      <c r="V116" s="24"/>
      <c r="W116" s="24"/>
      <c r="X116" s="24"/>
      <c r="Y116" s="32"/>
      <c r="Z116" s="33"/>
      <c r="AB116">
        <f t="shared" si="4"/>
        <v>0</v>
      </c>
    </row>
    <row r="117" spans="1:28" ht="22.5" hidden="1" customHeight="1" x14ac:dyDescent="0.2">
      <c r="A117" s="9">
        <v>1078</v>
      </c>
      <c r="B117" s="76" t="s">
        <v>175</v>
      </c>
      <c r="C117" s="77"/>
      <c r="D117" s="78" t="s">
        <v>189</v>
      </c>
      <c r="E117" s="79"/>
      <c r="F117" s="10">
        <v>9582.9</v>
      </c>
      <c r="G117" s="10"/>
      <c r="H117" s="10">
        <v>9731.43</v>
      </c>
      <c r="I117" s="39">
        <v>0</v>
      </c>
      <c r="J117" s="40"/>
      <c r="K117" s="10">
        <v>0</v>
      </c>
      <c r="L117" s="10">
        <v>0</v>
      </c>
      <c r="M117" s="10">
        <v>0</v>
      </c>
      <c r="N117" s="39">
        <v>0</v>
      </c>
      <c r="O117" s="40"/>
      <c r="P117" s="10">
        <v>0</v>
      </c>
      <c r="Q117" s="22">
        <v>0</v>
      </c>
      <c r="R117" s="22">
        <v>0</v>
      </c>
      <c r="S117" s="22">
        <v>0</v>
      </c>
      <c r="T117" s="39">
        <v>0</v>
      </c>
      <c r="U117" s="40"/>
      <c r="V117" s="22">
        <v>0</v>
      </c>
      <c r="W117" s="22">
        <v>0</v>
      </c>
      <c r="X117" s="22">
        <v>0</v>
      </c>
      <c r="Y117" s="39">
        <v>0</v>
      </c>
      <c r="Z117" s="40"/>
      <c r="AB117">
        <f t="shared" si="4"/>
        <v>0</v>
      </c>
    </row>
    <row r="118" spans="1:28" ht="19.7" hidden="1" customHeight="1" x14ac:dyDescent="0.2">
      <c r="A118" s="80" t="s">
        <v>190</v>
      </c>
      <c r="B118" s="82" t="s">
        <v>191</v>
      </c>
      <c r="C118" s="83"/>
      <c r="D118" s="82" t="s">
        <v>192</v>
      </c>
      <c r="E118" s="11" t="s">
        <v>180</v>
      </c>
      <c r="F118" s="12">
        <v>9582.9</v>
      </c>
      <c r="G118" s="12" t="s">
        <v>46</v>
      </c>
      <c r="H118" s="12">
        <v>9731.43</v>
      </c>
      <c r="I118" s="30"/>
      <c r="J118" s="31"/>
      <c r="K118" s="12"/>
      <c r="L118" s="12"/>
      <c r="M118" s="12"/>
      <c r="N118" s="30"/>
      <c r="O118" s="31"/>
      <c r="P118" s="12"/>
      <c r="Q118" s="23"/>
      <c r="R118" s="23"/>
      <c r="S118" s="23"/>
      <c r="T118" s="30"/>
      <c r="U118" s="31"/>
      <c r="V118" s="23"/>
      <c r="W118" s="23"/>
      <c r="X118" s="23"/>
      <c r="Y118" s="30"/>
      <c r="Z118" s="31"/>
      <c r="AB118">
        <f t="shared" si="4"/>
        <v>0</v>
      </c>
    </row>
    <row r="119" spans="1:28" ht="12.4" hidden="1" customHeight="1" x14ac:dyDescent="0.2">
      <c r="A119" s="81"/>
      <c r="B119" s="84"/>
      <c r="C119" s="85"/>
      <c r="D119" s="86"/>
      <c r="E119" s="13" t="s">
        <v>21</v>
      </c>
      <c r="F119" s="12"/>
      <c r="G119" s="14"/>
      <c r="H119" s="14"/>
      <c r="I119" s="87"/>
      <c r="J119" s="88"/>
      <c r="K119" s="15"/>
      <c r="L119" s="15"/>
      <c r="M119" s="15"/>
      <c r="N119" s="32"/>
      <c r="O119" s="33"/>
      <c r="P119" s="15"/>
      <c r="Q119" s="24"/>
      <c r="R119" s="24"/>
      <c r="S119" s="24"/>
      <c r="T119" s="32"/>
      <c r="U119" s="33"/>
      <c r="V119" s="24"/>
      <c r="W119" s="24"/>
      <c r="X119" s="24"/>
      <c r="Y119" s="32"/>
      <c r="Z119" s="33"/>
      <c r="AB119">
        <f t="shared" si="4"/>
        <v>0</v>
      </c>
    </row>
    <row r="120" spans="1:28" ht="23.25" hidden="1" customHeight="1" x14ac:dyDescent="0.2">
      <c r="A120" s="9">
        <v>1084</v>
      </c>
      <c r="B120" s="76" t="s">
        <v>175</v>
      </c>
      <c r="C120" s="77"/>
      <c r="D120" s="78" t="s">
        <v>193</v>
      </c>
      <c r="E120" s="79"/>
      <c r="F120" s="10">
        <v>8619</v>
      </c>
      <c r="G120" s="10"/>
      <c r="H120" s="10">
        <v>8752.59</v>
      </c>
      <c r="I120" s="39">
        <v>0</v>
      </c>
      <c r="J120" s="40"/>
      <c r="K120" s="10">
        <v>0</v>
      </c>
      <c r="L120" s="10">
        <v>0</v>
      </c>
      <c r="M120" s="10">
        <v>0</v>
      </c>
      <c r="N120" s="39">
        <v>0</v>
      </c>
      <c r="O120" s="40"/>
      <c r="P120" s="10">
        <v>0</v>
      </c>
      <c r="Q120" s="22">
        <v>0</v>
      </c>
      <c r="R120" s="22">
        <v>0</v>
      </c>
      <c r="S120" s="22">
        <v>0</v>
      </c>
      <c r="T120" s="39">
        <v>0</v>
      </c>
      <c r="U120" s="40"/>
      <c r="V120" s="22">
        <v>0</v>
      </c>
      <c r="W120" s="22">
        <v>0</v>
      </c>
      <c r="X120" s="22">
        <v>0</v>
      </c>
      <c r="Y120" s="39">
        <v>0</v>
      </c>
      <c r="Z120" s="40"/>
      <c r="AB120">
        <f t="shared" si="4"/>
        <v>0</v>
      </c>
    </row>
    <row r="121" spans="1:28" ht="19.7" hidden="1" customHeight="1" x14ac:dyDescent="0.2">
      <c r="A121" s="80" t="s">
        <v>194</v>
      </c>
      <c r="B121" s="82" t="s">
        <v>195</v>
      </c>
      <c r="C121" s="83"/>
      <c r="D121" s="82" t="s">
        <v>196</v>
      </c>
      <c r="E121" s="11" t="s">
        <v>180</v>
      </c>
      <c r="F121" s="12">
        <v>8619</v>
      </c>
      <c r="G121" s="12" t="s">
        <v>46</v>
      </c>
      <c r="H121" s="12">
        <v>8752.59</v>
      </c>
      <c r="I121" s="30"/>
      <c r="J121" s="31"/>
      <c r="K121" s="12"/>
      <c r="L121" s="12"/>
      <c r="M121" s="12"/>
      <c r="N121" s="30"/>
      <c r="O121" s="31"/>
      <c r="P121" s="12"/>
      <c r="Q121" s="23"/>
      <c r="R121" s="23"/>
      <c r="S121" s="23"/>
      <c r="T121" s="30"/>
      <c r="U121" s="31"/>
      <c r="V121" s="23"/>
      <c r="W121" s="23"/>
      <c r="X121" s="23"/>
      <c r="Y121" s="30"/>
      <c r="Z121" s="31"/>
      <c r="AB121">
        <f t="shared" si="4"/>
        <v>0</v>
      </c>
    </row>
    <row r="122" spans="1:28" ht="12.4" hidden="1" customHeight="1" x14ac:dyDescent="0.2">
      <c r="A122" s="81"/>
      <c r="B122" s="84"/>
      <c r="C122" s="85"/>
      <c r="D122" s="86"/>
      <c r="E122" s="13" t="s">
        <v>21</v>
      </c>
      <c r="F122" s="12"/>
      <c r="G122" s="14"/>
      <c r="H122" s="14"/>
      <c r="I122" s="87"/>
      <c r="J122" s="88"/>
      <c r="K122" s="15"/>
      <c r="L122" s="15"/>
      <c r="M122" s="15"/>
      <c r="N122" s="32"/>
      <c r="O122" s="33"/>
      <c r="P122" s="15"/>
      <c r="Q122" s="24"/>
      <c r="R122" s="24"/>
      <c r="S122" s="24"/>
      <c r="T122" s="32"/>
      <c r="U122" s="33"/>
      <c r="V122" s="24"/>
      <c r="W122" s="24"/>
      <c r="X122" s="24"/>
      <c r="Y122" s="32"/>
      <c r="Z122" s="33"/>
      <c r="AB122">
        <f t="shared" si="4"/>
        <v>0</v>
      </c>
    </row>
    <row r="123" spans="1:28" ht="22.5" hidden="1" customHeight="1" x14ac:dyDescent="0.2">
      <c r="A123" s="9">
        <v>1096</v>
      </c>
      <c r="B123" s="76" t="s">
        <v>175</v>
      </c>
      <c r="C123" s="77"/>
      <c r="D123" s="78" t="s">
        <v>197</v>
      </c>
      <c r="E123" s="79"/>
      <c r="F123" s="10">
        <v>8619</v>
      </c>
      <c r="G123" s="10"/>
      <c r="H123" s="10">
        <v>8752.59</v>
      </c>
      <c r="I123" s="39">
        <v>0</v>
      </c>
      <c r="J123" s="40"/>
      <c r="K123" s="10">
        <v>0</v>
      </c>
      <c r="L123" s="10">
        <v>0</v>
      </c>
      <c r="M123" s="10">
        <v>0</v>
      </c>
      <c r="N123" s="39">
        <v>0</v>
      </c>
      <c r="O123" s="40"/>
      <c r="P123" s="10">
        <v>0</v>
      </c>
      <c r="Q123" s="22">
        <v>0</v>
      </c>
      <c r="R123" s="22">
        <v>0</v>
      </c>
      <c r="S123" s="22">
        <v>0</v>
      </c>
      <c r="T123" s="39">
        <v>0</v>
      </c>
      <c r="U123" s="40"/>
      <c r="V123" s="22">
        <v>0</v>
      </c>
      <c r="W123" s="22">
        <v>0</v>
      </c>
      <c r="X123" s="22">
        <v>0</v>
      </c>
      <c r="Y123" s="39">
        <v>0</v>
      </c>
      <c r="Z123" s="40"/>
      <c r="AB123">
        <f t="shared" si="4"/>
        <v>0</v>
      </c>
    </row>
    <row r="124" spans="1:28" ht="20.45" hidden="1" customHeight="1" x14ac:dyDescent="0.2">
      <c r="A124" s="80" t="s">
        <v>198</v>
      </c>
      <c r="B124" s="82" t="s">
        <v>199</v>
      </c>
      <c r="C124" s="83"/>
      <c r="D124" s="82" t="s">
        <v>200</v>
      </c>
      <c r="E124" s="11" t="s">
        <v>180</v>
      </c>
      <c r="F124" s="12">
        <v>8619</v>
      </c>
      <c r="G124" s="12" t="s">
        <v>46</v>
      </c>
      <c r="H124" s="12">
        <v>8752.59</v>
      </c>
      <c r="I124" s="30"/>
      <c r="J124" s="31"/>
      <c r="K124" s="12"/>
      <c r="L124" s="12"/>
      <c r="M124" s="12"/>
      <c r="N124" s="30"/>
      <c r="O124" s="31"/>
      <c r="P124" s="12"/>
      <c r="Q124" s="23"/>
      <c r="R124" s="23"/>
      <c r="S124" s="23"/>
      <c r="T124" s="30"/>
      <c r="U124" s="31"/>
      <c r="V124" s="23"/>
      <c r="W124" s="23"/>
      <c r="X124" s="23"/>
      <c r="Y124" s="30"/>
      <c r="Z124" s="31"/>
      <c r="AB124">
        <f t="shared" si="4"/>
        <v>0</v>
      </c>
    </row>
    <row r="125" spans="1:28" ht="11.65" hidden="1" customHeight="1" x14ac:dyDescent="0.2">
      <c r="A125" s="81"/>
      <c r="B125" s="84"/>
      <c r="C125" s="85"/>
      <c r="D125" s="86"/>
      <c r="E125" s="13" t="s">
        <v>21</v>
      </c>
      <c r="F125" s="12"/>
      <c r="G125" s="14"/>
      <c r="H125" s="14"/>
      <c r="I125" s="87"/>
      <c r="J125" s="88"/>
      <c r="K125" s="15"/>
      <c r="L125" s="15"/>
      <c r="M125" s="15"/>
      <c r="N125" s="32"/>
      <c r="O125" s="33"/>
      <c r="P125" s="15"/>
      <c r="Q125" s="24"/>
      <c r="R125" s="24"/>
      <c r="S125" s="24"/>
      <c r="T125" s="32"/>
      <c r="U125" s="33"/>
      <c r="V125" s="24"/>
      <c r="W125" s="24"/>
      <c r="X125" s="24"/>
      <c r="Y125" s="32"/>
      <c r="Z125" s="33"/>
      <c r="AB125">
        <f t="shared" si="4"/>
        <v>0</v>
      </c>
    </row>
    <row r="126" spans="1:28" ht="23.25" hidden="1" customHeight="1" x14ac:dyDescent="0.2">
      <c r="A126" s="9">
        <v>1107</v>
      </c>
      <c r="B126" s="76" t="s">
        <v>175</v>
      </c>
      <c r="C126" s="77"/>
      <c r="D126" s="78" t="s">
        <v>201</v>
      </c>
      <c r="E126" s="79"/>
      <c r="F126" s="10">
        <v>8619</v>
      </c>
      <c r="G126" s="10"/>
      <c r="H126" s="10">
        <v>8752.59</v>
      </c>
      <c r="I126" s="39">
        <v>0</v>
      </c>
      <c r="J126" s="40"/>
      <c r="K126" s="10">
        <v>0</v>
      </c>
      <c r="L126" s="10">
        <v>0</v>
      </c>
      <c r="M126" s="10">
        <v>0</v>
      </c>
      <c r="N126" s="39">
        <v>0</v>
      </c>
      <c r="O126" s="40"/>
      <c r="P126" s="10">
        <v>0</v>
      </c>
      <c r="Q126" s="22">
        <v>0</v>
      </c>
      <c r="R126" s="22">
        <v>0</v>
      </c>
      <c r="S126" s="22">
        <v>0</v>
      </c>
      <c r="T126" s="39">
        <v>0</v>
      </c>
      <c r="U126" s="40"/>
      <c r="V126" s="22">
        <v>0</v>
      </c>
      <c r="W126" s="22">
        <v>0</v>
      </c>
      <c r="X126" s="22">
        <v>0</v>
      </c>
      <c r="Y126" s="39">
        <v>0</v>
      </c>
      <c r="Z126" s="40"/>
      <c r="AB126">
        <f t="shared" si="4"/>
        <v>0</v>
      </c>
    </row>
    <row r="127" spans="1:28" ht="19.7" hidden="1" customHeight="1" x14ac:dyDescent="0.2">
      <c r="A127" s="80" t="s">
        <v>202</v>
      </c>
      <c r="B127" s="82" t="s">
        <v>203</v>
      </c>
      <c r="C127" s="83"/>
      <c r="D127" s="82" t="s">
        <v>204</v>
      </c>
      <c r="E127" s="11" t="s">
        <v>180</v>
      </c>
      <c r="F127" s="12">
        <v>8619</v>
      </c>
      <c r="G127" s="12" t="s">
        <v>46</v>
      </c>
      <c r="H127" s="12">
        <v>8752.59</v>
      </c>
      <c r="I127" s="30"/>
      <c r="J127" s="31"/>
      <c r="K127" s="12"/>
      <c r="L127" s="12"/>
      <c r="M127" s="12"/>
      <c r="N127" s="30"/>
      <c r="O127" s="31"/>
      <c r="P127" s="12"/>
      <c r="Q127" s="23"/>
      <c r="R127" s="23"/>
      <c r="S127" s="23"/>
      <c r="T127" s="30"/>
      <c r="U127" s="31"/>
      <c r="V127" s="23"/>
      <c r="W127" s="23"/>
      <c r="X127" s="23"/>
      <c r="Y127" s="30"/>
      <c r="Z127" s="31"/>
      <c r="AB127">
        <f t="shared" si="4"/>
        <v>0</v>
      </c>
    </row>
    <row r="128" spans="1:28" ht="12.4" hidden="1" customHeight="1" x14ac:dyDescent="0.2">
      <c r="A128" s="81"/>
      <c r="B128" s="84"/>
      <c r="C128" s="85"/>
      <c r="D128" s="86"/>
      <c r="E128" s="13" t="s">
        <v>21</v>
      </c>
      <c r="F128" s="12"/>
      <c r="G128" s="14"/>
      <c r="H128" s="14"/>
      <c r="I128" s="87"/>
      <c r="J128" s="88"/>
      <c r="K128" s="15"/>
      <c r="L128" s="15"/>
      <c r="M128" s="15"/>
      <c r="N128" s="32"/>
      <c r="O128" s="33"/>
      <c r="P128" s="15"/>
      <c r="Q128" s="24"/>
      <c r="R128" s="24"/>
      <c r="S128" s="24"/>
      <c r="T128" s="32"/>
      <c r="U128" s="33"/>
      <c r="V128" s="24"/>
      <c r="W128" s="24"/>
      <c r="X128" s="24"/>
      <c r="Y128" s="32"/>
      <c r="Z128" s="33"/>
      <c r="AB128">
        <f t="shared" si="4"/>
        <v>0</v>
      </c>
    </row>
    <row r="129" spans="1:28" ht="37.9" hidden="1" customHeight="1" x14ac:dyDescent="0.2">
      <c r="A129" s="71" t="s">
        <v>205</v>
      </c>
      <c r="B129" s="72"/>
      <c r="C129" s="73"/>
      <c r="D129" s="74" t="s">
        <v>206</v>
      </c>
      <c r="E129" s="75"/>
      <c r="F129" s="8">
        <v>926.17</v>
      </c>
      <c r="G129" s="8"/>
      <c r="H129" s="8">
        <v>940.52</v>
      </c>
      <c r="I129" s="41">
        <v>0</v>
      </c>
      <c r="J129" s="42"/>
      <c r="K129" s="8">
        <v>0</v>
      </c>
      <c r="L129" s="8">
        <v>0</v>
      </c>
      <c r="M129" s="8">
        <v>0</v>
      </c>
      <c r="N129" s="41">
        <v>0</v>
      </c>
      <c r="O129" s="42"/>
      <c r="P129" s="8">
        <v>0</v>
      </c>
      <c r="Q129" s="21">
        <v>0</v>
      </c>
      <c r="R129" s="21">
        <v>0</v>
      </c>
      <c r="S129" s="21">
        <v>0</v>
      </c>
      <c r="T129" s="41">
        <v>0</v>
      </c>
      <c r="U129" s="42"/>
      <c r="V129" s="21">
        <v>0</v>
      </c>
      <c r="W129" s="21">
        <v>0</v>
      </c>
      <c r="X129" s="21">
        <v>0</v>
      </c>
      <c r="Y129" s="41">
        <v>0</v>
      </c>
      <c r="Z129" s="42"/>
      <c r="AB129">
        <f t="shared" si="4"/>
        <v>0</v>
      </c>
    </row>
    <row r="130" spans="1:28" ht="28.35" hidden="1" customHeight="1" x14ac:dyDescent="0.2">
      <c r="A130" s="9">
        <v>1388</v>
      </c>
      <c r="B130" s="76" t="s">
        <v>207</v>
      </c>
      <c r="C130" s="77"/>
      <c r="D130" s="78" t="s">
        <v>208</v>
      </c>
      <c r="E130" s="79"/>
      <c r="F130" s="10">
        <v>865.37</v>
      </c>
      <c r="G130" s="10"/>
      <c r="H130" s="10">
        <v>878.78</v>
      </c>
      <c r="I130" s="39">
        <v>0</v>
      </c>
      <c r="J130" s="40"/>
      <c r="K130" s="10">
        <v>0</v>
      </c>
      <c r="L130" s="10">
        <v>0</v>
      </c>
      <c r="M130" s="10">
        <v>0</v>
      </c>
      <c r="N130" s="39">
        <v>0</v>
      </c>
      <c r="O130" s="40"/>
      <c r="P130" s="10">
        <v>0</v>
      </c>
      <c r="Q130" s="22">
        <v>0</v>
      </c>
      <c r="R130" s="22">
        <v>0</v>
      </c>
      <c r="S130" s="22">
        <v>0</v>
      </c>
      <c r="T130" s="39">
        <v>0</v>
      </c>
      <c r="U130" s="40"/>
      <c r="V130" s="22">
        <v>0</v>
      </c>
      <c r="W130" s="22">
        <v>0</v>
      </c>
      <c r="X130" s="22">
        <v>0</v>
      </c>
      <c r="Y130" s="39">
        <v>0</v>
      </c>
      <c r="Z130" s="40"/>
      <c r="AB130">
        <f t="shared" si="4"/>
        <v>0</v>
      </c>
    </row>
    <row r="131" spans="1:28" ht="19.7" hidden="1" customHeight="1" x14ac:dyDescent="0.2">
      <c r="A131" s="80" t="s">
        <v>209</v>
      </c>
      <c r="B131" s="82" t="s">
        <v>210</v>
      </c>
      <c r="C131" s="83"/>
      <c r="D131" s="82" t="s">
        <v>208</v>
      </c>
      <c r="E131" s="11" t="s">
        <v>180</v>
      </c>
      <c r="F131" s="12">
        <v>865.37</v>
      </c>
      <c r="G131" s="12" t="s">
        <v>46</v>
      </c>
      <c r="H131" s="12">
        <v>878.78</v>
      </c>
      <c r="I131" s="30"/>
      <c r="J131" s="31"/>
      <c r="K131" s="12"/>
      <c r="L131" s="12"/>
      <c r="M131" s="12"/>
      <c r="N131" s="30"/>
      <c r="O131" s="31"/>
      <c r="P131" s="12"/>
      <c r="Q131" s="23"/>
      <c r="R131" s="23"/>
      <c r="S131" s="23"/>
      <c r="T131" s="30"/>
      <c r="U131" s="31"/>
      <c r="V131" s="23"/>
      <c r="W131" s="23"/>
      <c r="X131" s="23"/>
      <c r="Y131" s="30"/>
      <c r="Z131" s="31"/>
      <c r="AB131">
        <f t="shared" si="4"/>
        <v>0</v>
      </c>
    </row>
    <row r="132" spans="1:28" ht="12.4" hidden="1" customHeight="1" x14ac:dyDescent="0.2">
      <c r="A132" s="81"/>
      <c r="B132" s="84"/>
      <c r="C132" s="85"/>
      <c r="D132" s="86"/>
      <c r="E132" s="13" t="s">
        <v>21</v>
      </c>
      <c r="F132" s="12"/>
      <c r="G132" s="14"/>
      <c r="H132" s="14"/>
      <c r="I132" s="87"/>
      <c r="J132" s="88"/>
      <c r="K132" s="15"/>
      <c r="L132" s="15"/>
      <c r="M132" s="15"/>
      <c r="N132" s="32"/>
      <c r="O132" s="33"/>
      <c r="P132" s="15"/>
      <c r="Q132" s="24"/>
      <c r="R132" s="24"/>
      <c r="S132" s="24"/>
      <c r="T132" s="32"/>
      <c r="U132" s="33"/>
      <c r="V132" s="24"/>
      <c r="W132" s="24"/>
      <c r="X132" s="24"/>
      <c r="Y132" s="32"/>
      <c r="Z132" s="33"/>
      <c r="AB132">
        <f t="shared" si="4"/>
        <v>0</v>
      </c>
    </row>
    <row r="133" spans="1:28" ht="28.35" hidden="1" customHeight="1" x14ac:dyDescent="0.2">
      <c r="A133" s="9">
        <v>1389</v>
      </c>
      <c r="B133" s="76" t="s">
        <v>207</v>
      </c>
      <c r="C133" s="77"/>
      <c r="D133" s="78" t="s">
        <v>211</v>
      </c>
      <c r="E133" s="79"/>
      <c r="F133" s="10">
        <v>60.8</v>
      </c>
      <c r="G133" s="10"/>
      <c r="H133" s="10">
        <v>61.74</v>
      </c>
      <c r="I133" s="39">
        <v>0</v>
      </c>
      <c r="J133" s="40"/>
      <c r="K133" s="10">
        <v>0</v>
      </c>
      <c r="L133" s="10">
        <v>0</v>
      </c>
      <c r="M133" s="10">
        <v>0</v>
      </c>
      <c r="N133" s="39">
        <v>0</v>
      </c>
      <c r="O133" s="40"/>
      <c r="P133" s="10">
        <v>0</v>
      </c>
      <c r="Q133" s="22">
        <v>0</v>
      </c>
      <c r="R133" s="22">
        <v>0</v>
      </c>
      <c r="S133" s="22">
        <v>0</v>
      </c>
      <c r="T133" s="39">
        <v>0</v>
      </c>
      <c r="U133" s="40"/>
      <c r="V133" s="22">
        <v>0</v>
      </c>
      <c r="W133" s="22">
        <v>0</v>
      </c>
      <c r="X133" s="22">
        <v>0</v>
      </c>
      <c r="Y133" s="39">
        <v>0</v>
      </c>
      <c r="Z133" s="40"/>
      <c r="AB133">
        <f t="shared" si="4"/>
        <v>0</v>
      </c>
    </row>
    <row r="134" spans="1:28" ht="11.65" hidden="1" customHeight="1" x14ac:dyDescent="0.2">
      <c r="A134" s="80" t="s">
        <v>212</v>
      </c>
      <c r="B134" s="82" t="s">
        <v>213</v>
      </c>
      <c r="C134" s="83"/>
      <c r="D134" s="82" t="s">
        <v>214</v>
      </c>
      <c r="E134" s="11" t="s">
        <v>60</v>
      </c>
      <c r="F134" s="12">
        <v>60.8</v>
      </c>
      <c r="G134" s="12" t="s">
        <v>46</v>
      </c>
      <c r="H134" s="12">
        <v>61.74</v>
      </c>
      <c r="I134" s="30"/>
      <c r="J134" s="31"/>
      <c r="K134" s="12"/>
      <c r="L134" s="12"/>
      <c r="M134" s="12"/>
      <c r="N134" s="30"/>
      <c r="O134" s="31"/>
      <c r="P134" s="12"/>
      <c r="Q134" s="23"/>
      <c r="R134" s="23"/>
      <c r="S134" s="23"/>
      <c r="T134" s="30"/>
      <c r="U134" s="31"/>
      <c r="V134" s="23"/>
      <c r="W134" s="23"/>
      <c r="X134" s="23"/>
      <c r="Y134" s="30"/>
      <c r="Z134" s="31"/>
      <c r="AB134">
        <f t="shared" si="4"/>
        <v>0</v>
      </c>
    </row>
    <row r="135" spans="1:28" ht="10.9" hidden="1" customHeight="1" x14ac:dyDescent="0.2">
      <c r="A135" s="81"/>
      <c r="B135" s="84"/>
      <c r="C135" s="85"/>
      <c r="D135" s="86"/>
      <c r="E135" s="13" t="s">
        <v>21</v>
      </c>
      <c r="F135" s="12"/>
      <c r="G135" s="14"/>
      <c r="H135" s="14"/>
      <c r="I135" s="87"/>
      <c r="J135" s="88"/>
      <c r="K135" s="15"/>
      <c r="L135" s="15"/>
      <c r="M135" s="15"/>
      <c r="N135" s="32"/>
      <c r="O135" s="33"/>
      <c r="P135" s="15"/>
      <c r="Q135" s="24"/>
      <c r="R135" s="24"/>
      <c r="S135" s="24"/>
      <c r="T135" s="32"/>
      <c r="U135" s="33"/>
      <c r="V135" s="24"/>
      <c r="W135" s="24"/>
      <c r="X135" s="24"/>
      <c r="Y135" s="32"/>
      <c r="Z135" s="33"/>
      <c r="AB135">
        <f t="shared" si="4"/>
        <v>0</v>
      </c>
    </row>
    <row r="136" spans="1:28" ht="28.35" customHeight="1" x14ac:dyDescent="0.2">
      <c r="A136" s="71" t="s">
        <v>215</v>
      </c>
      <c r="B136" s="72"/>
      <c r="C136" s="73"/>
      <c r="D136" s="74" t="s">
        <v>216</v>
      </c>
      <c r="E136" s="75"/>
      <c r="F136" s="8">
        <v>2315.4</v>
      </c>
      <c r="G136" s="8"/>
      <c r="H136" s="8">
        <v>2351.29</v>
      </c>
      <c r="I136" s="41">
        <v>0</v>
      </c>
      <c r="J136" s="42"/>
      <c r="K136" s="8">
        <v>0</v>
      </c>
      <c r="L136" s="8">
        <v>0</v>
      </c>
      <c r="M136" s="8">
        <v>0</v>
      </c>
      <c r="N136" s="41"/>
      <c r="O136" s="42"/>
      <c r="P136" s="8"/>
      <c r="Q136" s="21">
        <f>Q138</f>
        <v>2480.2663556339735</v>
      </c>
      <c r="R136" s="21">
        <v>0</v>
      </c>
      <c r="S136" s="21">
        <v>0</v>
      </c>
      <c r="T136" s="41">
        <v>0</v>
      </c>
      <c r="U136" s="42"/>
      <c r="V136" s="21">
        <v>0</v>
      </c>
      <c r="W136" s="21">
        <v>0</v>
      </c>
      <c r="X136" s="21">
        <v>0</v>
      </c>
      <c r="Y136" s="41">
        <v>0</v>
      </c>
      <c r="Z136" s="42"/>
      <c r="AB136">
        <f t="shared" si="4"/>
        <v>0</v>
      </c>
    </row>
    <row r="137" spans="1:28" ht="23.25" hidden="1" customHeight="1" x14ac:dyDescent="0.2">
      <c r="A137" s="9">
        <v>1392</v>
      </c>
      <c r="B137" s="76" t="s">
        <v>217</v>
      </c>
      <c r="C137" s="77"/>
      <c r="D137" s="78" t="s">
        <v>218</v>
      </c>
      <c r="E137" s="79"/>
      <c r="F137" s="10">
        <v>2315.4</v>
      </c>
      <c r="G137" s="10"/>
      <c r="H137" s="10">
        <v>2351.29</v>
      </c>
      <c r="I137" s="39">
        <v>0</v>
      </c>
      <c r="J137" s="40"/>
      <c r="K137" s="10">
        <v>0</v>
      </c>
      <c r="L137" s="10">
        <v>0</v>
      </c>
      <c r="M137" s="10">
        <v>0</v>
      </c>
      <c r="N137" s="39"/>
      <c r="O137" s="40"/>
      <c r="P137" s="10"/>
      <c r="Q137" s="22"/>
      <c r="R137" s="22">
        <v>0</v>
      </c>
      <c r="S137" s="22">
        <v>0</v>
      </c>
      <c r="T137" s="39">
        <v>0</v>
      </c>
      <c r="U137" s="40"/>
      <c r="V137" s="22">
        <v>0</v>
      </c>
      <c r="W137" s="22">
        <v>0</v>
      </c>
      <c r="X137" s="22">
        <v>0</v>
      </c>
      <c r="Y137" s="39">
        <v>0</v>
      </c>
      <c r="Z137" s="40"/>
      <c r="AB137">
        <f t="shared" si="4"/>
        <v>0</v>
      </c>
    </row>
    <row r="138" spans="1:28" ht="10.9" customHeight="1" x14ac:dyDescent="0.2">
      <c r="A138" s="80" t="s">
        <v>219</v>
      </c>
      <c r="B138" s="82" t="s">
        <v>220</v>
      </c>
      <c r="C138" s="83"/>
      <c r="D138" s="82" t="s">
        <v>221</v>
      </c>
      <c r="E138" s="11" t="s">
        <v>60</v>
      </c>
      <c r="F138" s="12">
        <v>2315.4</v>
      </c>
      <c r="G138" s="12" t="s">
        <v>46</v>
      </c>
      <c r="H138" s="12">
        <v>2351.29</v>
      </c>
      <c r="I138" s="30"/>
      <c r="J138" s="31"/>
      <c r="K138" s="12"/>
      <c r="L138" s="12"/>
      <c r="M138" s="12"/>
      <c r="N138" s="30"/>
      <c r="O138" s="31"/>
      <c r="P138" s="12"/>
      <c r="Q138" s="23">
        <f>H138*K13*L13*M13*N13*P13*Q13</f>
        <v>2480.2663556339735</v>
      </c>
      <c r="R138" s="23"/>
      <c r="S138" s="23"/>
      <c r="T138" s="30"/>
      <c r="U138" s="31"/>
      <c r="V138" s="23"/>
      <c r="W138" s="23"/>
      <c r="X138" s="23"/>
      <c r="Y138" s="30"/>
      <c r="Z138" s="31"/>
      <c r="AB138">
        <f t="shared" si="4"/>
        <v>0</v>
      </c>
    </row>
    <row r="139" spans="1:28" ht="10.15" customHeight="1" x14ac:dyDescent="0.2">
      <c r="A139" s="81"/>
      <c r="B139" s="84"/>
      <c r="C139" s="85"/>
      <c r="D139" s="86"/>
      <c r="E139" s="13" t="s">
        <v>21</v>
      </c>
      <c r="F139" s="12"/>
      <c r="G139" s="14"/>
      <c r="H139" s="14"/>
      <c r="I139" s="87"/>
      <c r="J139" s="88"/>
      <c r="K139" s="15"/>
      <c r="L139" s="15"/>
      <c r="M139" s="15"/>
      <c r="N139" s="32"/>
      <c r="O139" s="33"/>
      <c r="P139" s="15"/>
      <c r="Q139" s="24"/>
      <c r="R139" s="24"/>
      <c r="S139" s="24"/>
      <c r="T139" s="32"/>
      <c r="U139" s="33"/>
      <c r="V139" s="24"/>
      <c r="W139" s="24"/>
      <c r="X139" s="24"/>
      <c r="Y139" s="32"/>
      <c r="Z139" s="33"/>
      <c r="AB139">
        <f t="shared" si="4"/>
        <v>0</v>
      </c>
    </row>
    <row r="140" spans="1:28" ht="28.35" hidden="1" customHeight="1" x14ac:dyDescent="0.2">
      <c r="A140" s="71" t="s">
        <v>222</v>
      </c>
      <c r="B140" s="72"/>
      <c r="C140" s="73"/>
      <c r="D140" s="74" t="s">
        <v>223</v>
      </c>
      <c r="E140" s="75"/>
      <c r="F140" s="8">
        <v>1671.01</v>
      </c>
      <c r="G140" s="8"/>
      <c r="H140" s="8">
        <v>1696.92</v>
      </c>
      <c r="I140" s="41">
        <v>0</v>
      </c>
      <c r="J140" s="42"/>
      <c r="K140" s="8">
        <v>0</v>
      </c>
      <c r="L140" s="8">
        <v>0</v>
      </c>
      <c r="M140" s="8">
        <v>0</v>
      </c>
      <c r="N140" s="41"/>
      <c r="O140" s="42"/>
      <c r="P140" s="8"/>
      <c r="Q140" s="21"/>
      <c r="R140" s="21">
        <v>0</v>
      </c>
      <c r="S140" s="21">
        <v>0</v>
      </c>
      <c r="T140" s="41">
        <v>0</v>
      </c>
      <c r="U140" s="42"/>
      <c r="V140" s="21">
        <v>0</v>
      </c>
      <c r="W140" s="21">
        <v>0</v>
      </c>
      <c r="X140" s="21">
        <v>0</v>
      </c>
      <c r="Y140" s="41">
        <v>0</v>
      </c>
      <c r="Z140" s="42"/>
      <c r="AB140">
        <f t="shared" si="4"/>
        <v>0</v>
      </c>
    </row>
    <row r="141" spans="1:28" ht="23.25" hidden="1" customHeight="1" x14ac:dyDescent="0.2">
      <c r="A141" s="9">
        <v>1403</v>
      </c>
      <c r="B141" s="76" t="s">
        <v>224</v>
      </c>
      <c r="C141" s="77"/>
      <c r="D141" s="78" t="s">
        <v>225</v>
      </c>
      <c r="E141" s="79"/>
      <c r="F141" s="10">
        <v>647.70000000000005</v>
      </c>
      <c r="G141" s="10"/>
      <c r="H141" s="10">
        <v>657.74</v>
      </c>
      <c r="I141" s="39">
        <v>0</v>
      </c>
      <c r="J141" s="40"/>
      <c r="K141" s="10">
        <v>0</v>
      </c>
      <c r="L141" s="10">
        <v>0</v>
      </c>
      <c r="M141" s="10">
        <v>0</v>
      </c>
      <c r="N141" s="39"/>
      <c r="O141" s="40"/>
      <c r="P141" s="10"/>
      <c r="Q141" s="22"/>
      <c r="R141" s="22">
        <v>0</v>
      </c>
      <c r="S141" s="22">
        <v>0</v>
      </c>
      <c r="T141" s="39">
        <v>0</v>
      </c>
      <c r="U141" s="40"/>
      <c r="V141" s="22">
        <v>0</v>
      </c>
      <c r="W141" s="22">
        <v>0</v>
      </c>
      <c r="X141" s="22">
        <v>0</v>
      </c>
      <c r="Y141" s="39">
        <v>0</v>
      </c>
      <c r="Z141" s="40"/>
      <c r="AB141">
        <f t="shared" si="4"/>
        <v>0</v>
      </c>
    </row>
    <row r="142" spans="1:28" ht="19.7" hidden="1" customHeight="1" x14ac:dyDescent="0.2">
      <c r="A142" s="80" t="s">
        <v>226</v>
      </c>
      <c r="B142" s="82" t="s">
        <v>227</v>
      </c>
      <c r="C142" s="83"/>
      <c r="D142" s="82" t="s">
        <v>228</v>
      </c>
      <c r="E142" s="11" t="s">
        <v>180</v>
      </c>
      <c r="F142" s="12">
        <v>647.70000000000005</v>
      </c>
      <c r="G142" s="12" t="s">
        <v>46</v>
      </c>
      <c r="H142" s="12">
        <v>657.74</v>
      </c>
      <c r="I142" s="30"/>
      <c r="J142" s="31"/>
      <c r="K142" s="12"/>
      <c r="L142" s="12"/>
      <c r="M142" s="12"/>
      <c r="N142" s="30"/>
      <c r="O142" s="31"/>
      <c r="P142" s="12"/>
      <c r="Q142" s="23"/>
      <c r="R142" s="23"/>
      <c r="S142" s="23"/>
      <c r="T142" s="30"/>
      <c r="U142" s="31"/>
      <c r="V142" s="23"/>
      <c r="W142" s="23"/>
      <c r="X142" s="23"/>
      <c r="Y142" s="30"/>
      <c r="Z142" s="31"/>
      <c r="AB142">
        <f t="shared" si="4"/>
        <v>0</v>
      </c>
    </row>
    <row r="143" spans="1:28" ht="9.4" hidden="1" customHeight="1" x14ac:dyDescent="0.2">
      <c r="A143" s="81"/>
      <c r="B143" s="84"/>
      <c r="C143" s="85"/>
      <c r="D143" s="86"/>
      <c r="E143" s="13" t="s">
        <v>21</v>
      </c>
      <c r="F143" s="12"/>
      <c r="G143" s="14"/>
      <c r="H143" s="14"/>
      <c r="I143" s="87"/>
      <c r="J143" s="88"/>
      <c r="K143" s="15"/>
      <c r="L143" s="15"/>
      <c r="M143" s="15"/>
      <c r="N143" s="32"/>
      <c r="O143" s="33"/>
      <c r="P143" s="15"/>
      <c r="Q143" s="24"/>
      <c r="R143" s="24"/>
      <c r="S143" s="24"/>
      <c r="T143" s="32"/>
      <c r="U143" s="33"/>
      <c r="V143" s="24"/>
      <c r="W143" s="24"/>
      <c r="X143" s="24"/>
      <c r="Y143" s="32"/>
      <c r="Z143" s="33"/>
      <c r="AB143">
        <f t="shared" si="4"/>
        <v>0</v>
      </c>
    </row>
    <row r="144" spans="1:28" ht="23.25" hidden="1" customHeight="1" x14ac:dyDescent="0.2">
      <c r="A144" s="9">
        <v>1404</v>
      </c>
      <c r="B144" s="76" t="s">
        <v>224</v>
      </c>
      <c r="C144" s="77"/>
      <c r="D144" s="78" t="s">
        <v>229</v>
      </c>
      <c r="E144" s="79"/>
      <c r="F144" s="10">
        <v>831.51</v>
      </c>
      <c r="G144" s="10"/>
      <c r="H144" s="10">
        <v>844.4</v>
      </c>
      <c r="I144" s="39">
        <v>0</v>
      </c>
      <c r="J144" s="40"/>
      <c r="K144" s="10">
        <v>0</v>
      </c>
      <c r="L144" s="10">
        <v>0</v>
      </c>
      <c r="M144" s="10">
        <v>0</v>
      </c>
      <c r="N144" s="39"/>
      <c r="O144" s="40"/>
      <c r="P144" s="10"/>
      <c r="Q144" s="22"/>
      <c r="R144" s="22">
        <v>0</v>
      </c>
      <c r="S144" s="22">
        <v>0</v>
      </c>
      <c r="T144" s="39">
        <v>0</v>
      </c>
      <c r="U144" s="40"/>
      <c r="V144" s="22">
        <v>0</v>
      </c>
      <c r="W144" s="22">
        <v>0</v>
      </c>
      <c r="X144" s="22">
        <v>0</v>
      </c>
      <c r="Y144" s="39">
        <v>0</v>
      </c>
      <c r="Z144" s="40"/>
      <c r="AB144">
        <f t="shared" ref="AB144:AB207" si="5">H144*K142*L142*M142*N142*P142</f>
        <v>0</v>
      </c>
    </row>
    <row r="145" spans="1:28" ht="10.9" hidden="1" customHeight="1" x14ac:dyDescent="0.2">
      <c r="A145" s="80" t="s">
        <v>230</v>
      </c>
      <c r="B145" s="82" t="s">
        <v>231</v>
      </c>
      <c r="C145" s="83"/>
      <c r="D145" s="82" t="s">
        <v>232</v>
      </c>
      <c r="E145" s="11" t="s">
        <v>60</v>
      </c>
      <c r="F145" s="12">
        <v>831.51</v>
      </c>
      <c r="G145" s="12" t="s">
        <v>46</v>
      </c>
      <c r="H145" s="12">
        <v>844.4</v>
      </c>
      <c r="I145" s="30"/>
      <c r="J145" s="31"/>
      <c r="K145" s="12"/>
      <c r="L145" s="12"/>
      <c r="M145" s="12"/>
      <c r="N145" s="30"/>
      <c r="O145" s="31"/>
      <c r="P145" s="12"/>
      <c r="Q145" s="23"/>
      <c r="R145" s="23"/>
      <c r="S145" s="23"/>
      <c r="T145" s="30"/>
      <c r="U145" s="31"/>
      <c r="V145" s="23"/>
      <c r="W145" s="23"/>
      <c r="X145" s="23"/>
      <c r="Y145" s="30"/>
      <c r="Z145" s="31"/>
      <c r="AB145">
        <f t="shared" si="5"/>
        <v>0</v>
      </c>
    </row>
    <row r="146" spans="1:28" ht="10.15" hidden="1" customHeight="1" x14ac:dyDescent="0.2">
      <c r="A146" s="81"/>
      <c r="B146" s="84"/>
      <c r="C146" s="85"/>
      <c r="D146" s="86"/>
      <c r="E146" s="13" t="s">
        <v>21</v>
      </c>
      <c r="F146" s="12"/>
      <c r="G146" s="14"/>
      <c r="H146" s="14"/>
      <c r="I146" s="87"/>
      <c r="J146" s="88"/>
      <c r="K146" s="15"/>
      <c r="L146" s="15"/>
      <c r="M146" s="15"/>
      <c r="N146" s="32"/>
      <c r="O146" s="33"/>
      <c r="P146" s="15"/>
      <c r="Q146" s="24"/>
      <c r="R146" s="24"/>
      <c r="S146" s="24"/>
      <c r="T146" s="32"/>
      <c r="U146" s="33"/>
      <c r="V146" s="24"/>
      <c r="W146" s="24"/>
      <c r="X146" s="24"/>
      <c r="Y146" s="32"/>
      <c r="Z146" s="33"/>
      <c r="AB146">
        <f t="shared" si="5"/>
        <v>0</v>
      </c>
    </row>
    <row r="147" spans="1:28" ht="22.5" hidden="1" customHeight="1" x14ac:dyDescent="0.2">
      <c r="A147" s="9">
        <v>1407</v>
      </c>
      <c r="B147" s="76" t="s">
        <v>224</v>
      </c>
      <c r="C147" s="77"/>
      <c r="D147" s="78" t="s">
        <v>233</v>
      </c>
      <c r="E147" s="79"/>
      <c r="F147" s="10">
        <v>191.8</v>
      </c>
      <c r="G147" s="10"/>
      <c r="H147" s="10">
        <v>194.78</v>
      </c>
      <c r="I147" s="39">
        <v>0</v>
      </c>
      <c r="J147" s="40"/>
      <c r="K147" s="10">
        <v>0</v>
      </c>
      <c r="L147" s="10">
        <v>0</v>
      </c>
      <c r="M147" s="10">
        <v>0</v>
      </c>
      <c r="N147" s="39"/>
      <c r="O147" s="40"/>
      <c r="P147" s="10"/>
      <c r="Q147" s="22"/>
      <c r="R147" s="22">
        <v>0</v>
      </c>
      <c r="S147" s="22">
        <v>0</v>
      </c>
      <c r="T147" s="39">
        <v>0</v>
      </c>
      <c r="U147" s="40"/>
      <c r="V147" s="22">
        <v>0</v>
      </c>
      <c r="W147" s="22">
        <v>0</v>
      </c>
      <c r="X147" s="22">
        <v>0</v>
      </c>
      <c r="Y147" s="39">
        <v>0</v>
      </c>
      <c r="Z147" s="40"/>
      <c r="AB147">
        <f t="shared" si="5"/>
        <v>0</v>
      </c>
    </row>
    <row r="148" spans="1:28" ht="11.65" hidden="1" customHeight="1" x14ac:dyDescent="0.2">
      <c r="A148" s="80" t="s">
        <v>234</v>
      </c>
      <c r="B148" s="82" t="s">
        <v>235</v>
      </c>
      <c r="C148" s="83"/>
      <c r="D148" s="82" t="s">
        <v>236</v>
      </c>
      <c r="E148" s="11" t="s">
        <v>60</v>
      </c>
      <c r="F148" s="12">
        <v>170</v>
      </c>
      <c r="G148" s="12" t="s">
        <v>46</v>
      </c>
      <c r="H148" s="12">
        <v>172.64</v>
      </c>
      <c r="I148" s="30"/>
      <c r="J148" s="31"/>
      <c r="K148" s="12"/>
      <c r="L148" s="12"/>
      <c r="M148" s="12"/>
      <c r="N148" s="30"/>
      <c r="O148" s="31"/>
      <c r="P148" s="12"/>
      <c r="Q148" s="23"/>
      <c r="R148" s="23"/>
      <c r="S148" s="23"/>
      <c r="T148" s="30"/>
      <c r="U148" s="31"/>
      <c r="V148" s="23"/>
      <c r="W148" s="23"/>
      <c r="X148" s="23"/>
      <c r="Y148" s="30"/>
      <c r="Z148" s="31"/>
      <c r="AB148">
        <f t="shared" si="5"/>
        <v>0</v>
      </c>
    </row>
    <row r="149" spans="1:28" ht="10.9" hidden="1" customHeight="1" x14ac:dyDescent="0.2">
      <c r="A149" s="81"/>
      <c r="B149" s="84"/>
      <c r="C149" s="85"/>
      <c r="D149" s="86"/>
      <c r="E149" s="13" t="s">
        <v>21</v>
      </c>
      <c r="F149" s="12"/>
      <c r="G149" s="14"/>
      <c r="H149" s="14"/>
      <c r="I149" s="87"/>
      <c r="J149" s="88"/>
      <c r="K149" s="15"/>
      <c r="L149" s="15"/>
      <c r="M149" s="15"/>
      <c r="N149" s="32"/>
      <c r="O149" s="33"/>
      <c r="P149" s="15"/>
      <c r="Q149" s="24"/>
      <c r="R149" s="24"/>
      <c r="S149" s="24"/>
      <c r="T149" s="32"/>
      <c r="U149" s="33"/>
      <c r="V149" s="24"/>
      <c r="W149" s="24"/>
      <c r="X149" s="24"/>
      <c r="Y149" s="32"/>
      <c r="Z149" s="33"/>
      <c r="AB149">
        <f t="shared" si="5"/>
        <v>0</v>
      </c>
    </row>
    <row r="150" spans="1:28" ht="10.9" hidden="1" customHeight="1" x14ac:dyDescent="0.2">
      <c r="A150" s="80" t="s">
        <v>237</v>
      </c>
      <c r="B150" s="82" t="s">
        <v>238</v>
      </c>
      <c r="C150" s="83"/>
      <c r="D150" s="82" t="s">
        <v>239</v>
      </c>
      <c r="E150" s="11" t="s">
        <v>60</v>
      </c>
      <c r="F150" s="12">
        <v>21.8</v>
      </c>
      <c r="G150" s="12" t="s">
        <v>46</v>
      </c>
      <c r="H150" s="12">
        <v>22.14</v>
      </c>
      <c r="I150" s="30"/>
      <c r="J150" s="31"/>
      <c r="K150" s="12"/>
      <c r="L150" s="12"/>
      <c r="M150" s="12"/>
      <c r="N150" s="30"/>
      <c r="O150" s="31"/>
      <c r="P150" s="12"/>
      <c r="Q150" s="23"/>
      <c r="R150" s="23"/>
      <c r="S150" s="23"/>
      <c r="T150" s="30"/>
      <c r="U150" s="31"/>
      <c r="V150" s="23"/>
      <c r="W150" s="23"/>
      <c r="X150" s="23"/>
      <c r="Y150" s="30"/>
      <c r="Z150" s="31"/>
      <c r="AB150">
        <f t="shared" si="5"/>
        <v>0</v>
      </c>
    </row>
    <row r="151" spans="1:28" ht="10.15" hidden="1" customHeight="1" x14ac:dyDescent="0.2">
      <c r="A151" s="81"/>
      <c r="B151" s="84"/>
      <c r="C151" s="85"/>
      <c r="D151" s="86"/>
      <c r="E151" s="13" t="s">
        <v>21</v>
      </c>
      <c r="F151" s="12"/>
      <c r="G151" s="14"/>
      <c r="H151" s="14"/>
      <c r="I151" s="87"/>
      <c r="J151" s="88"/>
      <c r="K151" s="15"/>
      <c r="L151" s="15"/>
      <c r="M151" s="15"/>
      <c r="N151" s="32"/>
      <c r="O151" s="33"/>
      <c r="P151" s="15"/>
      <c r="Q151" s="24"/>
      <c r="R151" s="24"/>
      <c r="S151" s="24"/>
      <c r="T151" s="32"/>
      <c r="U151" s="33"/>
      <c r="V151" s="24"/>
      <c r="W151" s="24"/>
      <c r="X151" s="24"/>
      <c r="Y151" s="32"/>
      <c r="Z151" s="33"/>
      <c r="AB151">
        <f t="shared" si="5"/>
        <v>0</v>
      </c>
    </row>
    <row r="152" spans="1:28" ht="11.65" hidden="1" customHeight="1" x14ac:dyDescent="0.2">
      <c r="A152" s="71" t="s">
        <v>240</v>
      </c>
      <c r="B152" s="72"/>
      <c r="C152" s="73"/>
      <c r="D152" s="74" t="s">
        <v>241</v>
      </c>
      <c r="E152" s="75"/>
      <c r="F152" s="8">
        <v>508.47</v>
      </c>
      <c r="G152" s="8"/>
      <c r="H152" s="8">
        <v>516.35</v>
      </c>
      <c r="I152" s="41">
        <v>0</v>
      </c>
      <c r="J152" s="42"/>
      <c r="K152" s="8">
        <v>0</v>
      </c>
      <c r="L152" s="8">
        <v>0</v>
      </c>
      <c r="M152" s="8">
        <v>0</v>
      </c>
      <c r="N152" s="41"/>
      <c r="O152" s="42"/>
      <c r="P152" s="8"/>
      <c r="Q152" s="21"/>
      <c r="R152" s="21">
        <v>0</v>
      </c>
      <c r="S152" s="21">
        <v>0</v>
      </c>
      <c r="T152" s="41">
        <v>0</v>
      </c>
      <c r="U152" s="42"/>
      <c r="V152" s="21">
        <v>0</v>
      </c>
      <c r="W152" s="21">
        <v>0</v>
      </c>
      <c r="X152" s="21">
        <v>0</v>
      </c>
      <c r="Y152" s="41">
        <v>0</v>
      </c>
      <c r="Z152" s="42"/>
      <c r="AB152">
        <f t="shared" si="5"/>
        <v>0</v>
      </c>
    </row>
    <row r="153" spans="1:28" ht="28.35" hidden="1" customHeight="1" x14ac:dyDescent="0.2">
      <c r="A153" s="9">
        <v>1409</v>
      </c>
      <c r="B153" s="76" t="s">
        <v>242</v>
      </c>
      <c r="C153" s="77"/>
      <c r="D153" s="78" t="s">
        <v>243</v>
      </c>
      <c r="E153" s="79"/>
      <c r="F153" s="10">
        <v>508.47</v>
      </c>
      <c r="G153" s="10"/>
      <c r="H153" s="10">
        <v>516.35</v>
      </c>
      <c r="I153" s="39">
        <v>0</v>
      </c>
      <c r="J153" s="40"/>
      <c r="K153" s="10">
        <v>0</v>
      </c>
      <c r="L153" s="10">
        <v>0</v>
      </c>
      <c r="M153" s="10">
        <v>0</v>
      </c>
      <c r="N153" s="39"/>
      <c r="O153" s="40"/>
      <c r="P153" s="10"/>
      <c r="Q153" s="22"/>
      <c r="R153" s="22">
        <v>0</v>
      </c>
      <c r="S153" s="22">
        <v>0</v>
      </c>
      <c r="T153" s="39">
        <v>0</v>
      </c>
      <c r="U153" s="40"/>
      <c r="V153" s="22">
        <v>0</v>
      </c>
      <c r="W153" s="22">
        <v>0</v>
      </c>
      <c r="X153" s="22">
        <v>0</v>
      </c>
      <c r="Y153" s="39">
        <v>0</v>
      </c>
      <c r="Z153" s="40"/>
      <c r="AB153">
        <f t="shared" si="5"/>
        <v>0</v>
      </c>
    </row>
    <row r="154" spans="1:28" ht="19.7" hidden="1" customHeight="1" x14ac:dyDescent="0.2">
      <c r="A154" s="80" t="s">
        <v>244</v>
      </c>
      <c r="B154" s="82" t="s">
        <v>245</v>
      </c>
      <c r="C154" s="83"/>
      <c r="D154" s="82" t="s">
        <v>246</v>
      </c>
      <c r="E154" s="11" t="s">
        <v>180</v>
      </c>
      <c r="F154" s="12">
        <v>508.47</v>
      </c>
      <c r="G154" s="12" t="s">
        <v>46</v>
      </c>
      <c r="H154" s="12">
        <v>516.35</v>
      </c>
      <c r="I154" s="30"/>
      <c r="J154" s="31"/>
      <c r="K154" s="12"/>
      <c r="L154" s="12"/>
      <c r="M154" s="12"/>
      <c r="N154" s="30"/>
      <c r="O154" s="31"/>
      <c r="P154" s="12"/>
      <c r="Q154" s="23"/>
      <c r="R154" s="23"/>
      <c r="S154" s="23"/>
      <c r="T154" s="30"/>
      <c r="U154" s="31"/>
      <c r="V154" s="23"/>
      <c r="W154" s="23"/>
      <c r="X154" s="23"/>
      <c r="Y154" s="30"/>
      <c r="Z154" s="31"/>
      <c r="AB154">
        <f t="shared" si="5"/>
        <v>0</v>
      </c>
    </row>
    <row r="155" spans="1:28" ht="9.4" hidden="1" customHeight="1" x14ac:dyDescent="0.2">
      <c r="A155" s="81"/>
      <c r="B155" s="84"/>
      <c r="C155" s="85"/>
      <c r="D155" s="86"/>
      <c r="E155" s="13" t="s">
        <v>21</v>
      </c>
      <c r="F155" s="12"/>
      <c r="G155" s="14"/>
      <c r="H155" s="14"/>
      <c r="I155" s="87"/>
      <c r="J155" s="88"/>
      <c r="K155" s="15"/>
      <c r="L155" s="15"/>
      <c r="M155" s="15"/>
      <c r="N155" s="32"/>
      <c r="O155" s="33"/>
      <c r="P155" s="15"/>
      <c r="Q155" s="24"/>
      <c r="R155" s="24"/>
      <c r="S155" s="24"/>
      <c r="T155" s="32"/>
      <c r="U155" s="33"/>
      <c r="V155" s="24"/>
      <c r="W155" s="24"/>
      <c r="X155" s="24"/>
      <c r="Y155" s="32"/>
      <c r="Z155" s="33"/>
      <c r="AB155">
        <f t="shared" si="5"/>
        <v>0</v>
      </c>
    </row>
    <row r="156" spans="1:28" ht="20.45" hidden="1" customHeight="1" x14ac:dyDescent="0.2">
      <c r="A156" s="71" t="s">
        <v>247</v>
      </c>
      <c r="B156" s="72"/>
      <c r="C156" s="73"/>
      <c r="D156" s="74" t="s">
        <v>248</v>
      </c>
      <c r="E156" s="75"/>
      <c r="F156" s="8">
        <v>30974.45</v>
      </c>
      <c r="G156" s="8"/>
      <c r="H156" s="8">
        <v>31454.57</v>
      </c>
      <c r="I156" s="41">
        <v>0</v>
      </c>
      <c r="J156" s="42"/>
      <c r="K156" s="8">
        <v>0</v>
      </c>
      <c r="L156" s="8">
        <v>0</v>
      </c>
      <c r="M156" s="8">
        <v>0</v>
      </c>
      <c r="N156" s="41"/>
      <c r="O156" s="42"/>
      <c r="P156" s="8"/>
      <c r="Q156" s="21"/>
      <c r="R156" s="21">
        <v>0</v>
      </c>
      <c r="S156" s="21">
        <v>0</v>
      </c>
      <c r="T156" s="41">
        <v>0</v>
      </c>
      <c r="U156" s="42"/>
      <c r="V156" s="21">
        <v>0</v>
      </c>
      <c r="W156" s="21">
        <v>0</v>
      </c>
      <c r="X156" s="21">
        <v>0</v>
      </c>
      <c r="Y156" s="41">
        <v>0</v>
      </c>
      <c r="Z156" s="42"/>
      <c r="AB156">
        <f t="shared" si="5"/>
        <v>0</v>
      </c>
    </row>
    <row r="157" spans="1:28" ht="22.5" hidden="1" customHeight="1" x14ac:dyDescent="0.2">
      <c r="A157" s="9">
        <v>1444</v>
      </c>
      <c r="B157" s="76" t="s">
        <v>249</v>
      </c>
      <c r="C157" s="77"/>
      <c r="D157" s="78" t="s">
        <v>250</v>
      </c>
      <c r="E157" s="79"/>
      <c r="F157" s="10">
        <v>5083</v>
      </c>
      <c r="G157" s="10"/>
      <c r="H157" s="10">
        <v>5161.79</v>
      </c>
      <c r="I157" s="39">
        <v>0</v>
      </c>
      <c r="J157" s="40"/>
      <c r="K157" s="10">
        <v>0</v>
      </c>
      <c r="L157" s="10">
        <v>0</v>
      </c>
      <c r="M157" s="10">
        <v>0</v>
      </c>
      <c r="N157" s="39"/>
      <c r="O157" s="40"/>
      <c r="P157" s="10"/>
      <c r="Q157" s="22"/>
      <c r="R157" s="22">
        <v>0</v>
      </c>
      <c r="S157" s="22">
        <v>0</v>
      </c>
      <c r="T157" s="39">
        <v>0</v>
      </c>
      <c r="U157" s="40"/>
      <c r="V157" s="22">
        <v>0</v>
      </c>
      <c r="W157" s="22">
        <v>0</v>
      </c>
      <c r="X157" s="22">
        <v>0</v>
      </c>
      <c r="Y157" s="39">
        <v>0</v>
      </c>
      <c r="Z157" s="40"/>
      <c r="AB157">
        <f t="shared" si="5"/>
        <v>0</v>
      </c>
    </row>
    <row r="158" spans="1:28" ht="11.65" hidden="1" customHeight="1" x14ac:dyDescent="0.2">
      <c r="A158" s="80" t="s">
        <v>251</v>
      </c>
      <c r="B158" s="82" t="s">
        <v>252</v>
      </c>
      <c r="C158" s="83"/>
      <c r="D158" s="82" t="s">
        <v>253</v>
      </c>
      <c r="E158" s="11" t="s">
        <v>60</v>
      </c>
      <c r="F158" s="12">
        <v>4143.75</v>
      </c>
      <c r="G158" s="12" t="s">
        <v>46</v>
      </c>
      <c r="H158" s="12">
        <v>4207.9799999999996</v>
      </c>
      <c r="I158" s="30"/>
      <c r="J158" s="31"/>
      <c r="K158" s="12"/>
      <c r="L158" s="12"/>
      <c r="M158" s="12"/>
      <c r="N158" s="30"/>
      <c r="O158" s="31"/>
      <c r="P158" s="12"/>
      <c r="Q158" s="23"/>
      <c r="R158" s="23"/>
      <c r="S158" s="23"/>
      <c r="T158" s="30"/>
      <c r="U158" s="31"/>
      <c r="V158" s="23"/>
      <c r="W158" s="23"/>
      <c r="X158" s="23"/>
      <c r="Y158" s="30"/>
      <c r="Z158" s="31"/>
      <c r="AB158">
        <f t="shared" si="5"/>
        <v>0</v>
      </c>
    </row>
    <row r="159" spans="1:28" ht="9.4" hidden="1" customHeight="1" x14ac:dyDescent="0.2">
      <c r="A159" s="81"/>
      <c r="B159" s="84"/>
      <c r="C159" s="85"/>
      <c r="D159" s="86"/>
      <c r="E159" s="13" t="s">
        <v>33</v>
      </c>
      <c r="F159" s="12"/>
      <c r="G159" s="14"/>
      <c r="H159" s="14"/>
      <c r="I159" s="87"/>
      <c r="J159" s="88"/>
      <c r="K159" s="15"/>
      <c r="L159" s="15"/>
      <c r="M159" s="15"/>
      <c r="N159" s="32"/>
      <c r="O159" s="33"/>
      <c r="P159" s="15"/>
      <c r="Q159" s="24"/>
      <c r="R159" s="24"/>
      <c r="S159" s="24"/>
      <c r="T159" s="32"/>
      <c r="U159" s="33"/>
      <c r="V159" s="24"/>
      <c r="W159" s="24"/>
      <c r="X159" s="24"/>
      <c r="Y159" s="32"/>
      <c r="Z159" s="33"/>
      <c r="AB159">
        <f t="shared" si="5"/>
        <v>0</v>
      </c>
    </row>
    <row r="160" spans="1:28" ht="11.65" hidden="1" customHeight="1" x14ac:dyDescent="0.2">
      <c r="A160" s="80" t="s">
        <v>254</v>
      </c>
      <c r="B160" s="82" t="s">
        <v>255</v>
      </c>
      <c r="C160" s="83"/>
      <c r="D160" s="82" t="s">
        <v>256</v>
      </c>
      <c r="E160" s="11" t="s">
        <v>60</v>
      </c>
      <c r="F160" s="12">
        <v>939.25</v>
      </c>
      <c r="G160" s="12" t="s">
        <v>46</v>
      </c>
      <c r="H160" s="12">
        <v>953.81</v>
      </c>
      <c r="I160" s="30"/>
      <c r="J160" s="31"/>
      <c r="K160" s="12"/>
      <c r="L160" s="12"/>
      <c r="M160" s="12"/>
      <c r="N160" s="30"/>
      <c r="O160" s="31"/>
      <c r="P160" s="12"/>
      <c r="Q160" s="23"/>
      <c r="R160" s="23"/>
      <c r="S160" s="23"/>
      <c r="T160" s="30"/>
      <c r="U160" s="31"/>
      <c r="V160" s="23"/>
      <c r="W160" s="23"/>
      <c r="X160" s="23"/>
      <c r="Y160" s="30"/>
      <c r="Z160" s="31"/>
      <c r="AB160">
        <f t="shared" si="5"/>
        <v>0</v>
      </c>
    </row>
    <row r="161" spans="1:28" ht="9.4" hidden="1" customHeight="1" x14ac:dyDescent="0.2">
      <c r="A161" s="81"/>
      <c r="B161" s="84"/>
      <c r="C161" s="85"/>
      <c r="D161" s="86"/>
      <c r="E161" s="13" t="s">
        <v>33</v>
      </c>
      <c r="F161" s="12"/>
      <c r="G161" s="14"/>
      <c r="H161" s="14"/>
      <c r="I161" s="87"/>
      <c r="J161" s="88"/>
      <c r="K161" s="15"/>
      <c r="L161" s="15"/>
      <c r="M161" s="15"/>
      <c r="N161" s="32"/>
      <c r="O161" s="33"/>
      <c r="P161" s="15"/>
      <c r="Q161" s="24"/>
      <c r="R161" s="24"/>
      <c r="S161" s="24"/>
      <c r="T161" s="32"/>
      <c r="U161" s="33"/>
      <c r="V161" s="24"/>
      <c r="W161" s="24"/>
      <c r="X161" s="24"/>
      <c r="Y161" s="32"/>
      <c r="Z161" s="33"/>
      <c r="AB161">
        <f t="shared" si="5"/>
        <v>0</v>
      </c>
    </row>
    <row r="162" spans="1:28" ht="23.25" hidden="1" customHeight="1" x14ac:dyDescent="0.2">
      <c r="A162" s="9">
        <v>1445</v>
      </c>
      <c r="B162" s="76" t="s">
        <v>249</v>
      </c>
      <c r="C162" s="77"/>
      <c r="D162" s="78" t="s">
        <v>257</v>
      </c>
      <c r="E162" s="79"/>
      <c r="F162" s="10">
        <v>9690</v>
      </c>
      <c r="G162" s="10"/>
      <c r="H162" s="10">
        <v>9840.2000000000007</v>
      </c>
      <c r="I162" s="39">
        <v>0</v>
      </c>
      <c r="J162" s="40"/>
      <c r="K162" s="10">
        <v>0</v>
      </c>
      <c r="L162" s="10">
        <v>0</v>
      </c>
      <c r="M162" s="10">
        <v>0</v>
      </c>
      <c r="N162" s="39"/>
      <c r="O162" s="40"/>
      <c r="P162" s="10"/>
      <c r="Q162" s="22"/>
      <c r="R162" s="22">
        <v>0</v>
      </c>
      <c r="S162" s="22">
        <v>0</v>
      </c>
      <c r="T162" s="39">
        <v>0</v>
      </c>
      <c r="U162" s="40"/>
      <c r="V162" s="22">
        <v>0</v>
      </c>
      <c r="W162" s="22">
        <v>0</v>
      </c>
      <c r="X162" s="22">
        <v>0</v>
      </c>
      <c r="Y162" s="39">
        <v>0</v>
      </c>
      <c r="Z162" s="40"/>
      <c r="AB162">
        <f t="shared" si="5"/>
        <v>0</v>
      </c>
    </row>
    <row r="163" spans="1:28" ht="11.65" hidden="1" customHeight="1" x14ac:dyDescent="0.2">
      <c r="A163" s="80" t="s">
        <v>258</v>
      </c>
      <c r="B163" s="82" t="s">
        <v>259</v>
      </c>
      <c r="C163" s="83"/>
      <c r="D163" s="82" t="s">
        <v>260</v>
      </c>
      <c r="E163" s="11" t="s">
        <v>60</v>
      </c>
      <c r="F163" s="12">
        <v>9690</v>
      </c>
      <c r="G163" s="12" t="s">
        <v>46</v>
      </c>
      <c r="H163" s="12">
        <v>9840.2000000000007</v>
      </c>
      <c r="I163" s="30"/>
      <c r="J163" s="31"/>
      <c r="K163" s="12"/>
      <c r="L163" s="12"/>
      <c r="M163" s="12"/>
      <c r="N163" s="30"/>
      <c r="O163" s="31"/>
      <c r="P163" s="12"/>
      <c r="Q163" s="23"/>
      <c r="R163" s="23"/>
      <c r="S163" s="23"/>
      <c r="T163" s="30"/>
      <c r="U163" s="31"/>
      <c r="V163" s="23"/>
      <c r="W163" s="23"/>
      <c r="X163" s="23"/>
      <c r="Y163" s="30"/>
      <c r="Z163" s="31"/>
      <c r="AB163">
        <f t="shared" si="5"/>
        <v>0</v>
      </c>
    </row>
    <row r="164" spans="1:28" ht="9.4" hidden="1" customHeight="1" x14ac:dyDescent="0.2">
      <c r="A164" s="81"/>
      <c r="B164" s="84"/>
      <c r="C164" s="85"/>
      <c r="D164" s="86"/>
      <c r="E164" s="13" t="s">
        <v>30</v>
      </c>
      <c r="F164" s="12"/>
      <c r="G164" s="14"/>
      <c r="H164" s="14"/>
      <c r="I164" s="87"/>
      <c r="J164" s="88"/>
      <c r="K164" s="15"/>
      <c r="L164" s="15"/>
      <c r="M164" s="15"/>
      <c r="N164" s="32"/>
      <c r="O164" s="33"/>
      <c r="P164" s="15"/>
      <c r="Q164" s="24"/>
      <c r="R164" s="24"/>
      <c r="S164" s="24"/>
      <c r="T164" s="32"/>
      <c r="U164" s="33"/>
      <c r="V164" s="24"/>
      <c r="W164" s="24"/>
      <c r="X164" s="24"/>
      <c r="Y164" s="32"/>
      <c r="Z164" s="33"/>
      <c r="AB164">
        <f t="shared" si="5"/>
        <v>0</v>
      </c>
    </row>
    <row r="165" spans="1:28" ht="37.9" hidden="1" customHeight="1" x14ac:dyDescent="0.2">
      <c r="A165" s="9">
        <v>1446</v>
      </c>
      <c r="B165" s="76" t="s">
        <v>249</v>
      </c>
      <c r="C165" s="77"/>
      <c r="D165" s="78" t="s">
        <v>261</v>
      </c>
      <c r="E165" s="79"/>
      <c r="F165" s="10">
        <v>824.5</v>
      </c>
      <c r="G165" s="10"/>
      <c r="H165" s="10">
        <v>837.28</v>
      </c>
      <c r="I165" s="39">
        <v>0</v>
      </c>
      <c r="J165" s="40"/>
      <c r="K165" s="10">
        <v>0</v>
      </c>
      <c r="L165" s="10">
        <v>0</v>
      </c>
      <c r="M165" s="10">
        <v>0</v>
      </c>
      <c r="N165" s="39"/>
      <c r="O165" s="40"/>
      <c r="P165" s="10"/>
      <c r="Q165" s="22"/>
      <c r="R165" s="22">
        <v>0</v>
      </c>
      <c r="S165" s="22">
        <v>0</v>
      </c>
      <c r="T165" s="39">
        <v>0</v>
      </c>
      <c r="U165" s="40"/>
      <c r="V165" s="22">
        <v>0</v>
      </c>
      <c r="W165" s="22">
        <v>0</v>
      </c>
      <c r="X165" s="22">
        <v>0</v>
      </c>
      <c r="Y165" s="39">
        <v>0</v>
      </c>
      <c r="Z165" s="40"/>
      <c r="AB165">
        <f t="shared" si="5"/>
        <v>0</v>
      </c>
    </row>
    <row r="166" spans="1:28" ht="10.9" hidden="1" customHeight="1" x14ac:dyDescent="0.2">
      <c r="A166" s="80" t="s">
        <v>262</v>
      </c>
      <c r="B166" s="82" t="s">
        <v>263</v>
      </c>
      <c r="C166" s="83"/>
      <c r="D166" s="82" t="s">
        <v>264</v>
      </c>
      <c r="E166" s="11" t="s">
        <v>60</v>
      </c>
      <c r="F166" s="12">
        <v>442</v>
      </c>
      <c r="G166" s="12" t="s">
        <v>46</v>
      </c>
      <c r="H166" s="12">
        <v>448.85</v>
      </c>
      <c r="I166" s="30"/>
      <c r="J166" s="31"/>
      <c r="K166" s="12"/>
      <c r="L166" s="12"/>
      <c r="M166" s="12"/>
      <c r="N166" s="30"/>
      <c r="O166" s="31"/>
      <c r="P166" s="12"/>
      <c r="Q166" s="23"/>
      <c r="R166" s="23"/>
      <c r="S166" s="23"/>
      <c r="T166" s="30"/>
      <c r="U166" s="31"/>
      <c r="V166" s="23"/>
      <c r="W166" s="23"/>
      <c r="X166" s="23"/>
      <c r="Y166" s="30"/>
      <c r="Z166" s="31"/>
      <c r="AB166">
        <f t="shared" si="5"/>
        <v>0</v>
      </c>
    </row>
    <row r="167" spans="1:28" ht="10.15" hidden="1" customHeight="1" x14ac:dyDescent="0.2">
      <c r="A167" s="81"/>
      <c r="B167" s="84"/>
      <c r="C167" s="85"/>
      <c r="D167" s="86"/>
      <c r="E167" s="13" t="s">
        <v>33</v>
      </c>
      <c r="F167" s="12"/>
      <c r="G167" s="14"/>
      <c r="H167" s="14"/>
      <c r="I167" s="87"/>
      <c r="J167" s="88"/>
      <c r="K167" s="15"/>
      <c r="L167" s="15"/>
      <c r="M167" s="15"/>
      <c r="N167" s="32"/>
      <c r="O167" s="33"/>
      <c r="P167" s="15"/>
      <c r="Q167" s="24"/>
      <c r="R167" s="24"/>
      <c r="S167" s="24"/>
      <c r="T167" s="32"/>
      <c r="U167" s="33"/>
      <c r="V167" s="24"/>
      <c r="W167" s="24"/>
      <c r="X167" s="24"/>
      <c r="Y167" s="32"/>
      <c r="Z167" s="33"/>
      <c r="AB167">
        <f t="shared" si="5"/>
        <v>0</v>
      </c>
    </row>
    <row r="168" spans="1:28" ht="10.9" hidden="1" customHeight="1" x14ac:dyDescent="0.2">
      <c r="A168" s="80" t="s">
        <v>265</v>
      </c>
      <c r="B168" s="82" t="s">
        <v>266</v>
      </c>
      <c r="C168" s="83"/>
      <c r="D168" s="82" t="s">
        <v>267</v>
      </c>
      <c r="E168" s="11" t="s">
        <v>60</v>
      </c>
      <c r="F168" s="12">
        <v>382.5</v>
      </c>
      <c r="G168" s="12" t="s">
        <v>46</v>
      </c>
      <c r="H168" s="12">
        <v>388.43</v>
      </c>
      <c r="I168" s="30"/>
      <c r="J168" s="31"/>
      <c r="K168" s="12"/>
      <c r="L168" s="12"/>
      <c r="M168" s="12"/>
      <c r="N168" s="30"/>
      <c r="O168" s="31"/>
      <c r="P168" s="12"/>
      <c r="Q168" s="23"/>
      <c r="R168" s="23"/>
      <c r="S168" s="23"/>
      <c r="T168" s="30"/>
      <c r="U168" s="31"/>
      <c r="V168" s="23"/>
      <c r="W168" s="23"/>
      <c r="X168" s="23"/>
      <c r="Y168" s="30"/>
      <c r="Z168" s="31"/>
      <c r="AB168">
        <f t="shared" si="5"/>
        <v>0</v>
      </c>
    </row>
    <row r="169" spans="1:28" ht="10.15" hidden="1" customHeight="1" x14ac:dyDescent="0.2">
      <c r="A169" s="81"/>
      <c r="B169" s="84"/>
      <c r="C169" s="85"/>
      <c r="D169" s="86"/>
      <c r="E169" s="13" t="s">
        <v>30</v>
      </c>
      <c r="F169" s="12"/>
      <c r="G169" s="14"/>
      <c r="H169" s="14"/>
      <c r="I169" s="87"/>
      <c r="J169" s="88"/>
      <c r="K169" s="15"/>
      <c r="L169" s="15"/>
      <c r="M169" s="15"/>
      <c r="N169" s="32"/>
      <c r="O169" s="33"/>
      <c r="P169" s="15"/>
      <c r="Q169" s="24"/>
      <c r="R169" s="24"/>
      <c r="S169" s="24"/>
      <c r="T169" s="32"/>
      <c r="U169" s="33"/>
      <c r="V169" s="24"/>
      <c r="W169" s="24"/>
      <c r="X169" s="24"/>
      <c r="Y169" s="32"/>
      <c r="Z169" s="33"/>
      <c r="AB169">
        <f t="shared" si="5"/>
        <v>0</v>
      </c>
    </row>
    <row r="170" spans="1:28" ht="37.15" hidden="1" customHeight="1" x14ac:dyDescent="0.2">
      <c r="A170" s="9">
        <v>1447</v>
      </c>
      <c r="B170" s="76" t="s">
        <v>249</v>
      </c>
      <c r="C170" s="77"/>
      <c r="D170" s="78" t="s">
        <v>268</v>
      </c>
      <c r="E170" s="79"/>
      <c r="F170" s="10">
        <v>1227.4000000000001</v>
      </c>
      <c r="G170" s="10"/>
      <c r="H170" s="10">
        <v>1246.42</v>
      </c>
      <c r="I170" s="39">
        <v>0</v>
      </c>
      <c r="J170" s="40"/>
      <c r="K170" s="10">
        <v>0</v>
      </c>
      <c r="L170" s="10">
        <v>0</v>
      </c>
      <c r="M170" s="10">
        <v>0</v>
      </c>
      <c r="N170" s="39"/>
      <c r="O170" s="40"/>
      <c r="P170" s="10"/>
      <c r="Q170" s="22"/>
      <c r="R170" s="22">
        <v>0</v>
      </c>
      <c r="S170" s="22">
        <v>0</v>
      </c>
      <c r="T170" s="39">
        <v>0</v>
      </c>
      <c r="U170" s="40"/>
      <c r="V170" s="22">
        <v>0</v>
      </c>
      <c r="W170" s="22">
        <v>0</v>
      </c>
      <c r="X170" s="22">
        <v>0</v>
      </c>
      <c r="Y170" s="39">
        <v>0</v>
      </c>
      <c r="Z170" s="40"/>
      <c r="AB170">
        <f t="shared" si="5"/>
        <v>0</v>
      </c>
    </row>
    <row r="171" spans="1:28" ht="11.65" hidden="1" customHeight="1" x14ac:dyDescent="0.2">
      <c r="A171" s="80" t="s">
        <v>269</v>
      </c>
      <c r="B171" s="82" t="s">
        <v>270</v>
      </c>
      <c r="C171" s="83"/>
      <c r="D171" s="82" t="s">
        <v>271</v>
      </c>
      <c r="E171" s="11" t="s">
        <v>60</v>
      </c>
      <c r="F171" s="12">
        <v>1227.4000000000001</v>
      </c>
      <c r="G171" s="12" t="s">
        <v>46</v>
      </c>
      <c r="H171" s="12">
        <v>1246.42</v>
      </c>
      <c r="I171" s="30"/>
      <c r="J171" s="31"/>
      <c r="K171" s="12"/>
      <c r="L171" s="12"/>
      <c r="M171" s="12"/>
      <c r="N171" s="30"/>
      <c r="O171" s="31"/>
      <c r="P171" s="12"/>
      <c r="Q171" s="23"/>
      <c r="R171" s="23"/>
      <c r="S171" s="23"/>
      <c r="T171" s="30"/>
      <c r="U171" s="31"/>
      <c r="V171" s="23"/>
      <c r="W171" s="23"/>
      <c r="X171" s="23"/>
      <c r="Y171" s="30"/>
      <c r="Z171" s="31"/>
      <c r="AB171">
        <f t="shared" si="5"/>
        <v>0</v>
      </c>
    </row>
    <row r="172" spans="1:28" ht="10.15" hidden="1" customHeight="1" x14ac:dyDescent="0.2">
      <c r="A172" s="81"/>
      <c r="B172" s="84"/>
      <c r="C172" s="85"/>
      <c r="D172" s="86"/>
      <c r="E172" s="13" t="s">
        <v>21</v>
      </c>
      <c r="F172" s="12"/>
      <c r="G172" s="14"/>
      <c r="H172" s="14"/>
      <c r="I172" s="87"/>
      <c r="J172" s="88"/>
      <c r="K172" s="15"/>
      <c r="L172" s="15"/>
      <c r="M172" s="15"/>
      <c r="N172" s="32"/>
      <c r="O172" s="33"/>
      <c r="P172" s="15"/>
      <c r="Q172" s="24"/>
      <c r="R172" s="24"/>
      <c r="S172" s="24"/>
      <c r="T172" s="32"/>
      <c r="U172" s="33"/>
      <c r="V172" s="24"/>
      <c r="W172" s="24"/>
      <c r="X172" s="24"/>
      <c r="Y172" s="32"/>
      <c r="Z172" s="33"/>
      <c r="AB172">
        <f t="shared" si="5"/>
        <v>0</v>
      </c>
    </row>
    <row r="173" spans="1:28" ht="37.15" hidden="1" customHeight="1" x14ac:dyDescent="0.2">
      <c r="A173" s="9">
        <v>1448</v>
      </c>
      <c r="B173" s="76" t="s">
        <v>249</v>
      </c>
      <c r="C173" s="77"/>
      <c r="D173" s="78" t="s">
        <v>272</v>
      </c>
      <c r="E173" s="79"/>
      <c r="F173" s="10">
        <v>8072.73</v>
      </c>
      <c r="G173" s="10"/>
      <c r="H173" s="10">
        <v>8197.86</v>
      </c>
      <c r="I173" s="39">
        <v>0</v>
      </c>
      <c r="J173" s="40"/>
      <c r="K173" s="10">
        <v>0</v>
      </c>
      <c r="L173" s="10">
        <v>0</v>
      </c>
      <c r="M173" s="10">
        <v>0</v>
      </c>
      <c r="N173" s="39"/>
      <c r="O173" s="40"/>
      <c r="P173" s="10"/>
      <c r="Q173" s="22"/>
      <c r="R173" s="22">
        <v>0</v>
      </c>
      <c r="S173" s="22">
        <v>0</v>
      </c>
      <c r="T173" s="39">
        <v>0</v>
      </c>
      <c r="U173" s="40"/>
      <c r="V173" s="22">
        <v>0</v>
      </c>
      <c r="W173" s="22">
        <v>0</v>
      </c>
      <c r="X173" s="22">
        <v>0</v>
      </c>
      <c r="Y173" s="39">
        <v>0</v>
      </c>
      <c r="Z173" s="40"/>
      <c r="AB173">
        <f t="shared" si="5"/>
        <v>0</v>
      </c>
    </row>
    <row r="174" spans="1:28" ht="11.65" hidden="1" customHeight="1" x14ac:dyDescent="0.2">
      <c r="A174" s="80" t="s">
        <v>273</v>
      </c>
      <c r="B174" s="82" t="s">
        <v>274</v>
      </c>
      <c r="C174" s="83"/>
      <c r="D174" s="82" t="s">
        <v>275</v>
      </c>
      <c r="E174" s="11" t="s">
        <v>60</v>
      </c>
      <c r="F174" s="12">
        <v>1418.65</v>
      </c>
      <c r="G174" s="12" t="s">
        <v>46</v>
      </c>
      <c r="H174" s="12">
        <v>1440.64</v>
      </c>
      <c r="I174" s="30"/>
      <c r="J174" s="31"/>
      <c r="K174" s="12"/>
      <c r="L174" s="12"/>
      <c r="M174" s="12"/>
      <c r="N174" s="30"/>
      <c r="O174" s="31"/>
      <c r="P174" s="12"/>
      <c r="Q174" s="23"/>
      <c r="R174" s="23"/>
      <c r="S174" s="23"/>
      <c r="T174" s="30"/>
      <c r="U174" s="31"/>
      <c r="V174" s="23"/>
      <c r="W174" s="23"/>
      <c r="X174" s="23"/>
      <c r="Y174" s="30"/>
      <c r="Z174" s="31"/>
      <c r="AB174">
        <f t="shared" si="5"/>
        <v>0</v>
      </c>
    </row>
    <row r="175" spans="1:28" ht="9.4" hidden="1" customHeight="1" x14ac:dyDescent="0.2">
      <c r="A175" s="81"/>
      <c r="B175" s="84"/>
      <c r="C175" s="85"/>
      <c r="D175" s="86"/>
      <c r="E175" s="13" t="s">
        <v>21</v>
      </c>
      <c r="F175" s="12"/>
      <c r="G175" s="14"/>
      <c r="H175" s="14"/>
      <c r="I175" s="87"/>
      <c r="J175" s="88"/>
      <c r="K175" s="15"/>
      <c r="L175" s="15"/>
      <c r="M175" s="15"/>
      <c r="N175" s="32"/>
      <c r="O175" s="33"/>
      <c r="P175" s="15"/>
      <c r="Q175" s="24"/>
      <c r="R175" s="24"/>
      <c r="S175" s="24"/>
      <c r="T175" s="32"/>
      <c r="U175" s="33"/>
      <c r="V175" s="24"/>
      <c r="W175" s="24"/>
      <c r="X175" s="24"/>
      <c r="Y175" s="32"/>
      <c r="Z175" s="33"/>
      <c r="AB175">
        <f t="shared" si="5"/>
        <v>0</v>
      </c>
    </row>
    <row r="176" spans="1:28" ht="11.65" hidden="1" customHeight="1" x14ac:dyDescent="0.2">
      <c r="A176" s="80" t="s">
        <v>276</v>
      </c>
      <c r="B176" s="82" t="s">
        <v>277</v>
      </c>
      <c r="C176" s="83"/>
      <c r="D176" s="82" t="s">
        <v>278</v>
      </c>
      <c r="E176" s="11" t="s">
        <v>60</v>
      </c>
      <c r="F176" s="12">
        <v>6654.08</v>
      </c>
      <c r="G176" s="12" t="s">
        <v>46</v>
      </c>
      <c r="H176" s="12">
        <v>6757.22</v>
      </c>
      <c r="I176" s="30"/>
      <c r="J176" s="31"/>
      <c r="K176" s="12"/>
      <c r="L176" s="12"/>
      <c r="M176" s="12"/>
      <c r="N176" s="30"/>
      <c r="O176" s="31"/>
      <c r="P176" s="12"/>
      <c r="Q176" s="23"/>
      <c r="R176" s="23"/>
      <c r="S176" s="23"/>
      <c r="T176" s="30"/>
      <c r="U176" s="31"/>
      <c r="V176" s="23"/>
      <c r="W176" s="23"/>
      <c r="X176" s="23"/>
      <c r="Y176" s="30"/>
      <c r="Z176" s="31"/>
      <c r="AB176">
        <f t="shared" si="5"/>
        <v>0</v>
      </c>
    </row>
    <row r="177" spans="1:28" ht="9.4" hidden="1" customHeight="1" x14ac:dyDescent="0.2">
      <c r="A177" s="81"/>
      <c r="B177" s="84"/>
      <c r="C177" s="85"/>
      <c r="D177" s="86"/>
      <c r="E177" s="13" t="s">
        <v>24</v>
      </c>
      <c r="F177" s="12"/>
      <c r="G177" s="14"/>
      <c r="H177" s="14"/>
      <c r="I177" s="87"/>
      <c r="J177" s="88"/>
      <c r="K177" s="15"/>
      <c r="L177" s="15"/>
      <c r="M177" s="15"/>
      <c r="N177" s="32"/>
      <c r="O177" s="33"/>
      <c r="P177" s="15"/>
      <c r="Q177" s="24"/>
      <c r="R177" s="24"/>
      <c r="S177" s="24"/>
      <c r="T177" s="32"/>
      <c r="U177" s="33"/>
      <c r="V177" s="24"/>
      <c r="W177" s="24"/>
      <c r="X177" s="24"/>
      <c r="Y177" s="32"/>
      <c r="Z177" s="33"/>
      <c r="AB177">
        <f t="shared" si="5"/>
        <v>0</v>
      </c>
    </row>
    <row r="178" spans="1:28" ht="23.25" hidden="1" customHeight="1" x14ac:dyDescent="0.2">
      <c r="A178" s="9">
        <v>1449</v>
      </c>
      <c r="B178" s="76" t="s">
        <v>249</v>
      </c>
      <c r="C178" s="77"/>
      <c r="D178" s="78" t="s">
        <v>279</v>
      </c>
      <c r="E178" s="79"/>
      <c r="F178" s="10">
        <v>6076.82</v>
      </c>
      <c r="G178" s="10"/>
      <c r="H178" s="10">
        <v>6171.02</v>
      </c>
      <c r="I178" s="39">
        <v>0</v>
      </c>
      <c r="J178" s="40"/>
      <c r="K178" s="10">
        <v>0</v>
      </c>
      <c r="L178" s="10">
        <v>0</v>
      </c>
      <c r="M178" s="10">
        <v>0</v>
      </c>
      <c r="N178" s="39"/>
      <c r="O178" s="40"/>
      <c r="P178" s="10"/>
      <c r="Q178" s="22"/>
      <c r="R178" s="22">
        <v>0</v>
      </c>
      <c r="S178" s="22">
        <v>0</v>
      </c>
      <c r="T178" s="39">
        <v>0</v>
      </c>
      <c r="U178" s="40"/>
      <c r="V178" s="22">
        <v>0</v>
      </c>
      <c r="W178" s="22">
        <v>0</v>
      </c>
      <c r="X178" s="22">
        <v>0</v>
      </c>
      <c r="Y178" s="39">
        <v>0</v>
      </c>
      <c r="Z178" s="40"/>
      <c r="AB178">
        <f t="shared" si="5"/>
        <v>0</v>
      </c>
    </row>
    <row r="179" spans="1:28" ht="11.65" hidden="1" customHeight="1" x14ac:dyDescent="0.2">
      <c r="A179" s="80" t="s">
        <v>280</v>
      </c>
      <c r="B179" s="82" t="s">
        <v>281</v>
      </c>
      <c r="C179" s="83"/>
      <c r="D179" s="82" t="s">
        <v>282</v>
      </c>
      <c r="E179" s="11" t="s">
        <v>60</v>
      </c>
      <c r="F179" s="12">
        <v>1199.3499999999999</v>
      </c>
      <c r="G179" s="12" t="s">
        <v>46</v>
      </c>
      <c r="H179" s="12">
        <v>1217.94</v>
      </c>
      <c r="I179" s="30"/>
      <c r="J179" s="31"/>
      <c r="K179" s="12"/>
      <c r="L179" s="12"/>
      <c r="M179" s="12"/>
      <c r="N179" s="30"/>
      <c r="O179" s="31"/>
      <c r="P179" s="12"/>
      <c r="Q179" s="23"/>
      <c r="R179" s="23"/>
      <c r="S179" s="23"/>
      <c r="T179" s="30"/>
      <c r="U179" s="31"/>
      <c r="V179" s="23"/>
      <c r="W179" s="23"/>
      <c r="X179" s="23"/>
      <c r="Y179" s="30"/>
      <c r="Z179" s="31"/>
      <c r="AB179">
        <f t="shared" si="5"/>
        <v>0</v>
      </c>
    </row>
    <row r="180" spans="1:28" ht="10.15" hidden="1" customHeight="1" x14ac:dyDescent="0.2">
      <c r="A180" s="81"/>
      <c r="B180" s="84"/>
      <c r="C180" s="85"/>
      <c r="D180" s="86"/>
      <c r="E180" s="13" t="s">
        <v>21</v>
      </c>
      <c r="F180" s="12"/>
      <c r="G180" s="14"/>
      <c r="H180" s="14"/>
      <c r="I180" s="87"/>
      <c r="J180" s="88"/>
      <c r="K180" s="15"/>
      <c r="L180" s="15"/>
      <c r="M180" s="15"/>
      <c r="N180" s="32"/>
      <c r="O180" s="33"/>
      <c r="P180" s="15"/>
      <c r="Q180" s="24"/>
      <c r="R180" s="24"/>
      <c r="S180" s="24"/>
      <c r="T180" s="32"/>
      <c r="U180" s="33"/>
      <c r="V180" s="24"/>
      <c r="W180" s="24"/>
      <c r="X180" s="24"/>
      <c r="Y180" s="32"/>
      <c r="Z180" s="33"/>
      <c r="AB180">
        <f t="shared" si="5"/>
        <v>0</v>
      </c>
    </row>
    <row r="181" spans="1:28" ht="11.65" hidden="1" customHeight="1" x14ac:dyDescent="0.2">
      <c r="A181" s="80" t="s">
        <v>283</v>
      </c>
      <c r="B181" s="82" t="s">
        <v>284</v>
      </c>
      <c r="C181" s="83"/>
      <c r="D181" s="82" t="s">
        <v>285</v>
      </c>
      <c r="E181" s="11" t="s">
        <v>60</v>
      </c>
      <c r="F181" s="12">
        <v>1564</v>
      </c>
      <c r="G181" s="12" t="s">
        <v>46</v>
      </c>
      <c r="H181" s="12">
        <v>1588.24</v>
      </c>
      <c r="I181" s="30"/>
      <c r="J181" s="31"/>
      <c r="K181" s="12"/>
      <c r="L181" s="12"/>
      <c r="M181" s="12"/>
      <c r="N181" s="30"/>
      <c r="O181" s="31"/>
      <c r="P181" s="12"/>
      <c r="Q181" s="23"/>
      <c r="R181" s="23"/>
      <c r="S181" s="23"/>
      <c r="T181" s="30"/>
      <c r="U181" s="31"/>
      <c r="V181" s="23"/>
      <c r="W181" s="23"/>
      <c r="X181" s="23"/>
      <c r="Y181" s="30"/>
      <c r="Z181" s="31"/>
      <c r="AB181">
        <f t="shared" si="5"/>
        <v>0</v>
      </c>
    </row>
    <row r="182" spans="1:28" ht="10.9" hidden="1" customHeight="1" x14ac:dyDescent="0.2">
      <c r="A182" s="81"/>
      <c r="B182" s="84"/>
      <c r="C182" s="85"/>
      <c r="D182" s="86"/>
      <c r="E182" s="13" t="s">
        <v>21</v>
      </c>
      <c r="F182" s="12"/>
      <c r="G182" s="14"/>
      <c r="H182" s="14"/>
      <c r="I182" s="87"/>
      <c r="J182" s="88"/>
      <c r="K182" s="15"/>
      <c r="L182" s="15"/>
      <c r="M182" s="15"/>
      <c r="N182" s="32"/>
      <c r="O182" s="33"/>
      <c r="P182" s="15"/>
      <c r="Q182" s="24"/>
      <c r="R182" s="24"/>
      <c r="S182" s="24"/>
      <c r="T182" s="32"/>
      <c r="U182" s="33"/>
      <c r="V182" s="24"/>
      <c r="W182" s="24"/>
      <c r="X182" s="24"/>
      <c r="Y182" s="32"/>
      <c r="Z182" s="33"/>
      <c r="AB182">
        <f t="shared" si="5"/>
        <v>0</v>
      </c>
    </row>
    <row r="183" spans="1:28" ht="10.9" hidden="1" customHeight="1" x14ac:dyDescent="0.2">
      <c r="A183" s="80" t="s">
        <v>286</v>
      </c>
      <c r="B183" s="82" t="s">
        <v>287</v>
      </c>
      <c r="C183" s="83"/>
      <c r="D183" s="82" t="s">
        <v>288</v>
      </c>
      <c r="E183" s="11" t="s">
        <v>60</v>
      </c>
      <c r="F183" s="12">
        <v>2470.1</v>
      </c>
      <c r="G183" s="12" t="s">
        <v>46</v>
      </c>
      <c r="H183" s="12">
        <v>2508.39</v>
      </c>
      <c r="I183" s="30"/>
      <c r="J183" s="31"/>
      <c r="K183" s="12"/>
      <c r="L183" s="12"/>
      <c r="M183" s="12"/>
      <c r="N183" s="30"/>
      <c r="O183" s="31"/>
      <c r="P183" s="12"/>
      <c r="Q183" s="23"/>
      <c r="R183" s="23"/>
      <c r="S183" s="23"/>
      <c r="T183" s="30"/>
      <c r="U183" s="31"/>
      <c r="V183" s="23"/>
      <c r="W183" s="23"/>
      <c r="X183" s="23"/>
      <c r="Y183" s="30"/>
      <c r="Z183" s="31"/>
      <c r="AB183">
        <f t="shared" si="5"/>
        <v>0</v>
      </c>
    </row>
    <row r="184" spans="1:28" ht="10.9" hidden="1" customHeight="1" x14ac:dyDescent="0.2">
      <c r="A184" s="81"/>
      <c r="B184" s="84"/>
      <c r="C184" s="85"/>
      <c r="D184" s="86"/>
      <c r="E184" s="13" t="s">
        <v>22</v>
      </c>
      <c r="F184" s="12"/>
      <c r="G184" s="14"/>
      <c r="H184" s="14"/>
      <c r="I184" s="87"/>
      <c r="J184" s="88"/>
      <c r="K184" s="15"/>
      <c r="L184" s="15"/>
      <c r="M184" s="15"/>
      <c r="N184" s="32"/>
      <c r="O184" s="33"/>
      <c r="P184" s="15"/>
      <c r="Q184" s="24"/>
      <c r="R184" s="24"/>
      <c r="S184" s="24"/>
      <c r="T184" s="32"/>
      <c r="U184" s="33"/>
      <c r="V184" s="24"/>
      <c r="W184" s="24"/>
      <c r="X184" s="24"/>
      <c r="Y184" s="32"/>
      <c r="Z184" s="33"/>
      <c r="AB184">
        <f t="shared" si="5"/>
        <v>0</v>
      </c>
    </row>
    <row r="185" spans="1:28" ht="11.65" hidden="1" customHeight="1" x14ac:dyDescent="0.2">
      <c r="A185" s="80" t="s">
        <v>289</v>
      </c>
      <c r="B185" s="82" t="s">
        <v>290</v>
      </c>
      <c r="C185" s="83"/>
      <c r="D185" s="82" t="s">
        <v>291</v>
      </c>
      <c r="E185" s="11" t="s">
        <v>60</v>
      </c>
      <c r="F185" s="12">
        <v>44.88</v>
      </c>
      <c r="G185" s="12" t="s">
        <v>46</v>
      </c>
      <c r="H185" s="12">
        <v>45.58</v>
      </c>
      <c r="I185" s="30"/>
      <c r="J185" s="31"/>
      <c r="K185" s="12"/>
      <c r="L185" s="12"/>
      <c r="M185" s="12"/>
      <c r="N185" s="30"/>
      <c r="O185" s="31"/>
      <c r="P185" s="12"/>
      <c r="Q185" s="23"/>
      <c r="R185" s="23"/>
      <c r="S185" s="23"/>
      <c r="T185" s="30"/>
      <c r="U185" s="31"/>
      <c r="V185" s="23"/>
      <c r="W185" s="23"/>
      <c r="X185" s="23"/>
      <c r="Y185" s="30"/>
      <c r="Z185" s="31"/>
      <c r="AB185">
        <f t="shared" si="5"/>
        <v>0</v>
      </c>
    </row>
    <row r="186" spans="1:28" ht="9.4" hidden="1" customHeight="1" x14ac:dyDescent="0.2">
      <c r="A186" s="81"/>
      <c r="B186" s="84"/>
      <c r="C186" s="85"/>
      <c r="D186" s="86"/>
      <c r="E186" s="13" t="s">
        <v>21</v>
      </c>
      <c r="F186" s="12"/>
      <c r="G186" s="14"/>
      <c r="H186" s="14"/>
      <c r="I186" s="87"/>
      <c r="J186" s="88"/>
      <c r="K186" s="15"/>
      <c r="L186" s="15"/>
      <c r="M186" s="15"/>
      <c r="N186" s="32"/>
      <c r="O186" s="33"/>
      <c r="P186" s="15"/>
      <c r="Q186" s="24"/>
      <c r="R186" s="24"/>
      <c r="S186" s="24"/>
      <c r="T186" s="32"/>
      <c r="U186" s="33"/>
      <c r="V186" s="24"/>
      <c r="W186" s="24"/>
      <c r="X186" s="24"/>
      <c r="Y186" s="32"/>
      <c r="Z186" s="33"/>
      <c r="AB186">
        <f t="shared" si="5"/>
        <v>0</v>
      </c>
    </row>
    <row r="187" spans="1:28" ht="11.65" hidden="1" customHeight="1" x14ac:dyDescent="0.2">
      <c r="A187" s="80" t="s">
        <v>292</v>
      </c>
      <c r="B187" s="82" t="s">
        <v>293</v>
      </c>
      <c r="C187" s="83"/>
      <c r="D187" s="82" t="s">
        <v>294</v>
      </c>
      <c r="E187" s="11" t="s">
        <v>60</v>
      </c>
      <c r="F187" s="12">
        <v>243.1</v>
      </c>
      <c r="G187" s="12" t="s">
        <v>46</v>
      </c>
      <c r="H187" s="12">
        <v>246.87</v>
      </c>
      <c r="I187" s="30"/>
      <c r="J187" s="31"/>
      <c r="K187" s="12"/>
      <c r="L187" s="12"/>
      <c r="M187" s="12"/>
      <c r="N187" s="30"/>
      <c r="O187" s="31"/>
      <c r="P187" s="12"/>
      <c r="Q187" s="23"/>
      <c r="R187" s="23"/>
      <c r="S187" s="23"/>
      <c r="T187" s="30"/>
      <c r="U187" s="31"/>
      <c r="V187" s="23"/>
      <c r="W187" s="23"/>
      <c r="X187" s="23"/>
      <c r="Y187" s="30"/>
      <c r="Z187" s="31"/>
      <c r="AB187">
        <f t="shared" si="5"/>
        <v>0</v>
      </c>
    </row>
    <row r="188" spans="1:28" ht="9.4" hidden="1" customHeight="1" x14ac:dyDescent="0.2">
      <c r="A188" s="81"/>
      <c r="B188" s="84"/>
      <c r="C188" s="85"/>
      <c r="D188" s="86"/>
      <c r="E188" s="13" t="s">
        <v>21</v>
      </c>
      <c r="F188" s="12"/>
      <c r="G188" s="14"/>
      <c r="H188" s="14"/>
      <c r="I188" s="87"/>
      <c r="J188" s="88"/>
      <c r="K188" s="15"/>
      <c r="L188" s="15"/>
      <c r="M188" s="15"/>
      <c r="N188" s="32"/>
      <c r="O188" s="33"/>
      <c r="P188" s="15"/>
      <c r="Q188" s="24"/>
      <c r="R188" s="24"/>
      <c r="S188" s="24"/>
      <c r="T188" s="32"/>
      <c r="U188" s="33"/>
      <c r="V188" s="24"/>
      <c r="W188" s="24"/>
      <c r="X188" s="24"/>
      <c r="Y188" s="32"/>
      <c r="Z188" s="33"/>
      <c r="AB188">
        <f t="shared" si="5"/>
        <v>0</v>
      </c>
    </row>
    <row r="189" spans="1:28" ht="11.65" hidden="1" customHeight="1" x14ac:dyDescent="0.2">
      <c r="A189" s="80" t="s">
        <v>295</v>
      </c>
      <c r="B189" s="82" t="s">
        <v>296</v>
      </c>
      <c r="C189" s="83"/>
      <c r="D189" s="82" t="s">
        <v>297</v>
      </c>
      <c r="E189" s="11" t="s">
        <v>60</v>
      </c>
      <c r="F189" s="12">
        <v>20.399999999999999</v>
      </c>
      <c r="G189" s="12" t="s">
        <v>46</v>
      </c>
      <c r="H189" s="12">
        <v>20.72</v>
      </c>
      <c r="I189" s="30"/>
      <c r="J189" s="31"/>
      <c r="K189" s="12"/>
      <c r="L189" s="12"/>
      <c r="M189" s="12"/>
      <c r="N189" s="30"/>
      <c r="O189" s="31"/>
      <c r="P189" s="12"/>
      <c r="Q189" s="23"/>
      <c r="R189" s="23"/>
      <c r="S189" s="23"/>
      <c r="T189" s="30"/>
      <c r="U189" s="31"/>
      <c r="V189" s="23"/>
      <c r="W189" s="23"/>
      <c r="X189" s="23"/>
      <c r="Y189" s="30"/>
      <c r="Z189" s="31"/>
      <c r="AB189">
        <f t="shared" si="5"/>
        <v>0</v>
      </c>
    </row>
    <row r="190" spans="1:28" ht="9.4" hidden="1" customHeight="1" x14ac:dyDescent="0.2">
      <c r="A190" s="81"/>
      <c r="B190" s="84"/>
      <c r="C190" s="85"/>
      <c r="D190" s="86"/>
      <c r="E190" s="13" t="s">
        <v>21</v>
      </c>
      <c r="F190" s="12"/>
      <c r="G190" s="14"/>
      <c r="H190" s="14"/>
      <c r="I190" s="87"/>
      <c r="J190" s="88"/>
      <c r="K190" s="15"/>
      <c r="L190" s="15"/>
      <c r="M190" s="15"/>
      <c r="N190" s="32"/>
      <c r="O190" s="33"/>
      <c r="P190" s="15"/>
      <c r="Q190" s="24"/>
      <c r="R190" s="24"/>
      <c r="S190" s="24"/>
      <c r="T190" s="32"/>
      <c r="U190" s="33"/>
      <c r="V190" s="24"/>
      <c r="W190" s="24"/>
      <c r="X190" s="24"/>
      <c r="Y190" s="32"/>
      <c r="Z190" s="33"/>
      <c r="AB190">
        <f t="shared" si="5"/>
        <v>0</v>
      </c>
    </row>
    <row r="191" spans="1:28" ht="11.65" hidden="1" customHeight="1" x14ac:dyDescent="0.2">
      <c r="A191" s="80" t="s">
        <v>298</v>
      </c>
      <c r="B191" s="82" t="s">
        <v>299</v>
      </c>
      <c r="C191" s="83"/>
      <c r="D191" s="82" t="s">
        <v>300</v>
      </c>
      <c r="E191" s="11" t="s">
        <v>60</v>
      </c>
      <c r="F191" s="12">
        <v>344.25</v>
      </c>
      <c r="G191" s="12" t="s">
        <v>46</v>
      </c>
      <c r="H191" s="12">
        <v>349.59</v>
      </c>
      <c r="I191" s="30"/>
      <c r="J191" s="31"/>
      <c r="K191" s="12"/>
      <c r="L191" s="12"/>
      <c r="M191" s="12"/>
      <c r="N191" s="30"/>
      <c r="O191" s="31"/>
      <c r="P191" s="12"/>
      <c r="Q191" s="23"/>
      <c r="R191" s="23"/>
      <c r="S191" s="23"/>
      <c r="T191" s="30"/>
      <c r="U191" s="31"/>
      <c r="V191" s="23"/>
      <c r="W191" s="23"/>
      <c r="X191" s="23"/>
      <c r="Y191" s="30"/>
      <c r="Z191" s="31"/>
      <c r="AB191">
        <f t="shared" si="5"/>
        <v>0</v>
      </c>
    </row>
    <row r="192" spans="1:28" ht="9.4" hidden="1" customHeight="1" x14ac:dyDescent="0.2">
      <c r="A192" s="81"/>
      <c r="B192" s="84"/>
      <c r="C192" s="85"/>
      <c r="D192" s="86"/>
      <c r="E192" s="13" t="s">
        <v>23</v>
      </c>
      <c r="F192" s="12"/>
      <c r="G192" s="14"/>
      <c r="H192" s="14"/>
      <c r="I192" s="87"/>
      <c r="J192" s="88"/>
      <c r="K192" s="15"/>
      <c r="L192" s="15"/>
      <c r="M192" s="15"/>
      <c r="N192" s="32"/>
      <c r="O192" s="33"/>
      <c r="P192" s="15"/>
      <c r="Q192" s="24"/>
      <c r="R192" s="24"/>
      <c r="S192" s="24"/>
      <c r="T192" s="32"/>
      <c r="U192" s="33"/>
      <c r="V192" s="24"/>
      <c r="W192" s="24"/>
      <c r="X192" s="24"/>
      <c r="Y192" s="32"/>
      <c r="Z192" s="33"/>
      <c r="AB192">
        <f t="shared" si="5"/>
        <v>0</v>
      </c>
    </row>
    <row r="193" spans="1:28" ht="11.65" hidden="1" customHeight="1" x14ac:dyDescent="0.2">
      <c r="A193" s="80" t="s">
        <v>301</v>
      </c>
      <c r="B193" s="82" t="s">
        <v>302</v>
      </c>
      <c r="C193" s="83"/>
      <c r="D193" s="82" t="s">
        <v>303</v>
      </c>
      <c r="E193" s="11" t="s">
        <v>60</v>
      </c>
      <c r="F193" s="12">
        <v>58.14</v>
      </c>
      <c r="G193" s="12" t="s">
        <v>46</v>
      </c>
      <c r="H193" s="12">
        <v>59.04</v>
      </c>
      <c r="I193" s="30"/>
      <c r="J193" s="31"/>
      <c r="K193" s="12"/>
      <c r="L193" s="12"/>
      <c r="M193" s="12"/>
      <c r="N193" s="30"/>
      <c r="O193" s="31"/>
      <c r="P193" s="12"/>
      <c r="Q193" s="23"/>
      <c r="R193" s="23"/>
      <c r="S193" s="23"/>
      <c r="T193" s="30"/>
      <c r="U193" s="31"/>
      <c r="V193" s="23"/>
      <c r="W193" s="23"/>
      <c r="X193" s="23"/>
      <c r="Y193" s="30"/>
      <c r="Z193" s="31"/>
      <c r="AB193">
        <f t="shared" si="5"/>
        <v>0</v>
      </c>
    </row>
    <row r="194" spans="1:28" ht="10.9" hidden="1" customHeight="1" x14ac:dyDescent="0.2">
      <c r="A194" s="81"/>
      <c r="B194" s="84"/>
      <c r="C194" s="85"/>
      <c r="D194" s="86"/>
      <c r="E194" s="13" t="s">
        <v>21</v>
      </c>
      <c r="F194" s="12"/>
      <c r="G194" s="14"/>
      <c r="H194" s="14"/>
      <c r="I194" s="87"/>
      <c r="J194" s="88"/>
      <c r="K194" s="15"/>
      <c r="L194" s="15"/>
      <c r="M194" s="15"/>
      <c r="N194" s="32"/>
      <c r="O194" s="33"/>
      <c r="P194" s="15"/>
      <c r="Q194" s="24"/>
      <c r="R194" s="24"/>
      <c r="S194" s="24"/>
      <c r="T194" s="32"/>
      <c r="U194" s="33"/>
      <c r="V194" s="24"/>
      <c r="W194" s="24"/>
      <c r="X194" s="24"/>
      <c r="Y194" s="32"/>
      <c r="Z194" s="33"/>
      <c r="AB194">
        <f t="shared" si="5"/>
        <v>0</v>
      </c>
    </row>
    <row r="195" spans="1:28" ht="10.9" hidden="1" customHeight="1" x14ac:dyDescent="0.2">
      <c r="A195" s="80" t="s">
        <v>304</v>
      </c>
      <c r="B195" s="82" t="s">
        <v>305</v>
      </c>
      <c r="C195" s="83"/>
      <c r="D195" s="82" t="s">
        <v>306</v>
      </c>
      <c r="E195" s="11" t="s">
        <v>60</v>
      </c>
      <c r="F195" s="12">
        <v>23.46</v>
      </c>
      <c r="G195" s="12" t="s">
        <v>46</v>
      </c>
      <c r="H195" s="12">
        <v>23.82</v>
      </c>
      <c r="I195" s="30"/>
      <c r="J195" s="31"/>
      <c r="K195" s="12"/>
      <c r="L195" s="12"/>
      <c r="M195" s="12"/>
      <c r="N195" s="30"/>
      <c r="O195" s="31"/>
      <c r="P195" s="12"/>
      <c r="Q195" s="23"/>
      <c r="R195" s="23"/>
      <c r="S195" s="23"/>
      <c r="T195" s="30"/>
      <c r="U195" s="31"/>
      <c r="V195" s="23"/>
      <c r="W195" s="23"/>
      <c r="X195" s="23"/>
      <c r="Y195" s="30"/>
      <c r="Z195" s="31"/>
      <c r="AB195">
        <f t="shared" si="5"/>
        <v>0</v>
      </c>
    </row>
    <row r="196" spans="1:28" ht="10.15" hidden="1" customHeight="1" x14ac:dyDescent="0.2">
      <c r="A196" s="81"/>
      <c r="B196" s="84"/>
      <c r="C196" s="85"/>
      <c r="D196" s="86"/>
      <c r="E196" s="13" t="s">
        <v>21</v>
      </c>
      <c r="F196" s="12"/>
      <c r="G196" s="14"/>
      <c r="H196" s="14"/>
      <c r="I196" s="87"/>
      <c r="J196" s="88"/>
      <c r="K196" s="15"/>
      <c r="L196" s="15"/>
      <c r="M196" s="15"/>
      <c r="N196" s="32"/>
      <c r="O196" s="33"/>
      <c r="P196" s="15"/>
      <c r="Q196" s="24"/>
      <c r="R196" s="24"/>
      <c r="S196" s="24"/>
      <c r="T196" s="32"/>
      <c r="U196" s="33"/>
      <c r="V196" s="24"/>
      <c r="W196" s="24"/>
      <c r="X196" s="24"/>
      <c r="Y196" s="32"/>
      <c r="Z196" s="33"/>
      <c r="AB196">
        <f t="shared" si="5"/>
        <v>0</v>
      </c>
    </row>
    <row r="197" spans="1:28" ht="11.65" hidden="1" customHeight="1" x14ac:dyDescent="0.2">
      <c r="A197" s="80" t="s">
        <v>307</v>
      </c>
      <c r="B197" s="82" t="s">
        <v>308</v>
      </c>
      <c r="C197" s="83"/>
      <c r="D197" s="82" t="s">
        <v>309</v>
      </c>
      <c r="E197" s="11" t="s">
        <v>60</v>
      </c>
      <c r="F197" s="12">
        <v>81.599999999999994</v>
      </c>
      <c r="G197" s="12" t="s">
        <v>46</v>
      </c>
      <c r="H197" s="12">
        <v>82.86</v>
      </c>
      <c r="I197" s="30"/>
      <c r="J197" s="31"/>
      <c r="K197" s="12"/>
      <c r="L197" s="12"/>
      <c r="M197" s="12"/>
      <c r="N197" s="30"/>
      <c r="O197" s="31"/>
      <c r="P197" s="12"/>
      <c r="Q197" s="23"/>
      <c r="R197" s="23"/>
      <c r="S197" s="23"/>
      <c r="T197" s="30"/>
      <c r="U197" s="31"/>
      <c r="V197" s="23"/>
      <c r="W197" s="23"/>
      <c r="X197" s="23"/>
      <c r="Y197" s="30"/>
      <c r="Z197" s="31"/>
      <c r="AB197">
        <f t="shared" si="5"/>
        <v>0</v>
      </c>
    </row>
    <row r="198" spans="1:28" ht="10.15" hidden="1" customHeight="1" x14ac:dyDescent="0.2">
      <c r="A198" s="81"/>
      <c r="B198" s="84"/>
      <c r="C198" s="85"/>
      <c r="D198" s="86"/>
      <c r="E198" s="13" t="s">
        <v>21</v>
      </c>
      <c r="F198" s="12"/>
      <c r="G198" s="14"/>
      <c r="H198" s="14"/>
      <c r="I198" s="87"/>
      <c r="J198" s="88"/>
      <c r="K198" s="15"/>
      <c r="L198" s="15"/>
      <c r="M198" s="15"/>
      <c r="N198" s="32"/>
      <c r="O198" s="33"/>
      <c r="P198" s="15"/>
      <c r="Q198" s="24"/>
      <c r="R198" s="24"/>
      <c r="S198" s="24"/>
      <c r="T198" s="32"/>
      <c r="U198" s="33"/>
      <c r="V198" s="24"/>
      <c r="W198" s="24"/>
      <c r="X198" s="24"/>
      <c r="Y198" s="32"/>
      <c r="Z198" s="33"/>
      <c r="AB198">
        <f t="shared" si="5"/>
        <v>0</v>
      </c>
    </row>
    <row r="199" spans="1:28" ht="11.65" hidden="1" customHeight="1" x14ac:dyDescent="0.2">
      <c r="A199" s="80" t="s">
        <v>310</v>
      </c>
      <c r="B199" s="82" t="s">
        <v>311</v>
      </c>
      <c r="C199" s="83"/>
      <c r="D199" s="82" t="s">
        <v>312</v>
      </c>
      <c r="E199" s="11" t="s">
        <v>60</v>
      </c>
      <c r="F199" s="12">
        <v>27.54</v>
      </c>
      <c r="G199" s="12" t="s">
        <v>46</v>
      </c>
      <c r="H199" s="12">
        <v>27.97</v>
      </c>
      <c r="I199" s="30"/>
      <c r="J199" s="31"/>
      <c r="K199" s="12"/>
      <c r="L199" s="12"/>
      <c r="M199" s="12"/>
      <c r="N199" s="30"/>
      <c r="O199" s="31"/>
      <c r="P199" s="12"/>
      <c r="Q199" s="23"/>
      <c r="R199" s="23"/>
      <c r="S199" s="23"/>
      <c r="T199" s="30"/>
      <c r="U199" s="31"/>
      <c r="V199" s="23"/>
      <c r="W199" s="23"/>
      <c r="X199" s="23"/>
      <c r="Y199" s="30"/>
      <c r="Z199" s="31"/>
      <c r="AB199">
        <f t="shared" si="5"/>
        <v>0</v>
      </c>
    </row>
    <row r="200" spans="1:28" ht="9.4" hidden="1" customHeight="1" x14ac:dyDescent="0.2">
      <c r="A200" s="81"/>
      <c r="B200" s="84"/>
      <c r="C200" s="85"/>
      <c r="D200" s="86"/>
      <c r="E200" s="13" t="s">
        <v>21</v>
      </c>
      <c r="F200" s="12"/>
      <c r="G200" s="14"/>
      <c r="H200" s="14"/>
      <c r="I200" s="87"/>
      <c r="J200" s="88"/>
      <c r="K200" s="15"/>
      <c r="L200" s="15"/>
      <c r="M200" s="15"/>
      <c r="N200" s="32"/>
      <c r="O200" s="33"/>
      <c r="P200" s="15"/>
      <c r="Q200" s="24"/>
      <c r="R200" s="24"/>
      <c r="S200" s="24"/>
      <c r="T200" s="32"/>
      <c r="U200" s="33"/>
      <c r="V200" s="24"/>
      <c r="W200" s="24"/>
      <c r="X200" s="24"/>
      <c r="Y200" s="32"/>
      <c r="Z200" s="33"/>
      <c r="AB200">
        <f t="shared" si="5"/>
        <v>0</v>
      </c>
    </row>
    <row r="201" spans="1:28" ht="19.7" hidden="1" customHeight="1" x14ac:dyDescent="0.2">
      <c r="A201" s="71" t="s">
        <v>313</v>
      </c>
      <c r="B201" s="72"/>
      <c r="C201" s="73"/>
      <c r="D201" s="74" t="s">
        <v>314</v>
      </c>
      <c r="E201" s="75"/>
      <c r="F201" s="8">
        <v>4384.8100000000004</v>
      </c>
      <c r="G201" s="8"/>
      <c r="H201" s="8">
        <v>4452.7700000000004</v>
      </c>
      <c r="I201" s="41">
        <v>0</v>
      </c>
      <c r="J201" s="42"/>
      <c r="K201" s="8">
        <v>0</v>
      </c>
      <c r="L201" s="8">
        <v>0</v>
      </c>
      <c r="M201" s="8">
        <v>0</v>
      </c>
      <c r="N201" s="41"/>
      <c r="O201" s="42"/>
      <c r="P201" s="8"/>
      <c r="Q201" s="21"/>
      <c r="R201" s="21">
        <v>0</v>
      </c>
      <c r="S201" s="21">
        <v>0</v>
      </c>
      <c r="T201" s="41">
        <v>0</v>
      </c>
      <c r="U201" s="42"/>
      <c r="V201" s="21">
        <v>0</v>
      </c>
      <c r="W201" s="21">
        <v>0</v>
      </c>
      <c r="X201" s="21">
        <v>0</v>
      </c>
      <c r="Y201" s="41">
        <v>0</v>
      </c>
      <c r="Z201" s="42"/>
      <c r="AB201">
        <f t="shared" si="5"/>
        <v>0</v>
      </c>
    </row>
    <row r="202" spans="1:28" ht="23.25" hidden="1" customHeight="1" x14ac:dyDescent="0.2">
      <c r="A202" s="9">
        <v>1454</v>
      </c>
      <c r="B202" s="76" t="s">
        <v>315</v>
      </c>
      <c r="C202" s="77"/>
      <c r="D202" s="78" t="s">
        <v>316</v>
      </c>
      <c r="E202" s="79"/>
      <c r="F202" s="10">
        <v>392.7</v>
      </c>
      <c r="G202" s="10"/>
      <c r="H202" s="10">
        <v>398.78</v>
      </c>
      <c r="I202" s="39">
        <v>0</v>
      </c>
      <c r="J202" s="40"/>
      <c r="K202" s="10">
        <v>0</v>
      </c>
      <c r="L202" s="10">
        <v>0</v>
      </c>
      <c r="M202" s="10">
        <v>0</v>
      </c>
      <c r="N202" s="39"/>
      <c r="O202" s="40"/>
      <c r="P202" s="10"/>
      <c r="Q202" s="22"/>
      <c r="R202" s="22">
        <v>0</v>
      </c>
      <c r="S202" s="22">
        <v>0</v>
      </c>
      <c r="T202" s="39">
        <v>0</v>
      </c>
      <c r="U202" s="40"/>
      <c r="V202" s="22">
        <v>0</v>
      </c>
      <c r="W202" s="22">
        <v>0</v>
      </c>
      <c r="X202" s="22">
        <v>0</v>
      </c>
      <c r="Y202" s="39">
        <v>0</v>
      </c>
      <c r="Z202" s="40"/>
      <c r="AB202">
        <f t="shared" si="5"/>
        <v>0</v>
      </c>
    </row>
    <row r="203" spans="1:28" ht="11.65" hidden="1" customHeight="1" x14ac:dyDescent="0.2">
      <c r="A203" s="80" t="s">
        <v>317</v>
      </c>
      <c r="B203" s="82" t="s">
        <v>318</v>
      </c>
      <c r="C203" s="83"/>
      <c r="D203" s="82" t="s">
        <v>319</v>
      </c>
      <c r="E203" s="11" t="s">
        <v>60</v>
      </c>
      <c r="F203" s="12">
        <v>357</v>
      </c>
      <c r="G203" s="12" t="s">
        <v>46</v>
      </c>
      <c r="H203" s="12">
        <v>362.53</v>
      </c>
      <c r="I203" s="30"/>
      <c r="J203" s="31"/>
      <c r="K203" s="12"/>
      <c r="L203" s="12"/>
      <c r="M203" s="12"/>
      <c r="N203" s="30"/>
      <c r="O203" s="31"/>
      <c r="P203" s="12"/>
      <c r="Q203" s="23"/>
      <c r="R203" s="23"/>
      <c r="S203" s="23"/>
      <c r="T203" s="30"/>
      <c r="U203" s="31"/>
      <c r="V203" s="23"/>
      <c r="W203" s="23"/>
      <c r="X203" s="23"/>
      <c r="Y203" s="30"/>
      <c r="Z203" s="31"/>
      <c r="AB203">
        <f t="shared" si="5"/>
        <v>0</v>
      </c>
    </row>
    <row r="204" spans="1:28" ht="9.4" hidden="1" customHeight="1" x14ac:dyDescent="0.2">
      <c r="A204" s="81"/>
      <c r="B204" s="84"/>
      <c r="C204" s="85"/>
      <c r="D204" s="86"/>
      <c r="E204" s="13" t="s">
        <v>21</v>
      </c>
      <c r="F204" s="12"/>
      <c r="G204" s="14"/>
      <c r="H204" s="14"/>
      <c r="I204" s="87"/>
      <c r="J204" s="88"/>
      <c r="K204" s="15"/>
      <c r="L204" s="15"/>
      <c r="M204" s="15"/>
      <c r="N204" s="32"/>
      <c r="O204" s="33"/>
      <c r="P204" s="15"/>
      <c r="Q204" s="24"/>
      <c r="R204" s="24"/>
      <c r="S204" s="24"/>
      <c r="T204" s="32"/>
      <c r="U204" s="33"/>
      <c r="V204" s="24"/>
      <c r="W204" s="24"/>
      <c r="X204" s="24"/>
      <c r="Y204" s="32"/>
      <c r="Z204" s="33"/>
      <c r="AB204">
        <f t="shared" si="5"/>
        <v>0</v>
      </c>
    </row>
    <row r="205" spans="1:28" ht="11.65" hidden="1" customHeight="1" x14ac:dyDescent="0.2">
      <c r="A205" s="80" t="s">
        <v>320</v>
      </c>
      <c r="B205" s="82" t="s">
        <v>321</v>
      </c>
      <c r="C205" s="83"/>
      <c r="D205" s="82" t="s">
        <v>322</v>
      </c>
      <c r="E205" s="11" t="s">
        <v>60</v>
      </c>
      <c r="F205" s="12">
        <v>35.700000000000003</v>
      </c>
      <c r="G205" s="12" t="s">
        <v>46</v>
      </c>
      <c r="H205" s="12">
        <v>36.25</v>
      </c>
      <c r="I205" s="30"/>
      <c r="J205" s="31"/>
      <c r="K205" s="12"/>
      <c r="L205" s="12"/>
      <c r="M205" s="12"/>
      <c r="N205" s="30"/>
      <c r="O205" s="31"/>
      <c r="P205" s="12"/>
      <c r="Q205" s="23"/>
      <c r="R205" s="23"/>
      <c r="S205" s="23"/>
      <c r="T205" s="30"/>
      <c r="U205" s="31"/>
      <c r="V205" s="23"/>
      <c r="W205" s="23"/>
      <c r="X205" s="23"/>
      <c r="Y205" s="30"/>
      <c r="Z205" s="31"/>
      <c r="AB205">
        <f t="shared" si="5"/>
        <v>0</v>
      </c>
    </row>
    <row r="206" spans="1:28" ht="9.4" hidden="1" customHeight="1" x14ac:dyDescent="0.2">
      <c r="A206" s="81"/>
      <c r="B206" s="84"/>
      <c r="C206" s="85"/>
      <c r="D206" s="86"/>
      <c r="E206" s="13" t="s">
        <v>21</v>
      </c>
      <c r="F206" s="12"/>
      <c r="G206" s="14"/>
      <c r="H206" s="14"/>
      <c r="I206" s="87"/>
      <c r="J206" s="88"/>
      <c r="K206" s="15"/>
      <c r="L206" s="15"/>
      <c r="M206" s="15"/>
      <c r="N206" s="32"/>
      <c r="O206" s="33"/>
      <c r="P206" s="15"/>
      <c r="Q206" s="24"/>
      <c r="R206" s="24"/>
      <c r="S206" s="24"/>
      <c r="T206" s="32"/>
      <c r="U206" s="33"/>
      <c r="V206" s="24"/>
      <c r="W206" s="24"/>
      <c r="X206" s="24"/>
      <c r="Y206" s="32"/>
      <c r="Z206" s="33"/>
      <c r="AB206">
        <f t="shared" si="5"/>
        <v>0</v>
      </c>
    </row>
    <row r="207" spans="1:28" ht="23.25" hidden="1" customHeight="1" x14ac:dyDescent="0.2">
      <c r="A207" s="9">
        <v>1455</v>
      </c>
      <c r="B207" s="76" t="s">
        <v>315</v>
      </c>
      <c r="C207" s="77"/>
      <c r="D207" s="78" t="s">
        <v>323</v>
      </c>
      <c r="E207" s="79"/>
      <c r="F207" s="10">
        <v>774.35</v>
      </c>
      <c r="G207" s="10"/>
      <c r="H207" s="10">
        <v>786.35</v>
      </c>
      <c r="I207" s="39">
        <v>0</v>
      </c>
      <c r="J207" s="40"/>
      <c r="K207" s="10">
        <v>0</v>
      </c>
      <c r="L207" s="10">
        <v>0</v>
      </c>
      <c r="M207" s="10">
        <v>0</v>
      </c>
      <c r="N207" s="39"/>
      <c r="O207" s="40"/>
      <c r="P207" s="10"/>
      <c r="Q207" s="22"/>
      <c r="R207" s="22">
        <v>0</v>
      </c>
      <c r="S207" s="22">
        <v>0</v>
      </c>
      <c r="T207" s="39">
        <v>0</v>
      </c>
      <c r="U207" s="40"/>
      <c r="V207" s="22">
        <v>0</v>
      </c>
      <c r="W207" s="22">
        <v>0</v>
      </c>
      <c r="X207" s="22">
        <v>0</v>
      </c>
      <c r="Y207" s="39">
        <v>0</v>
      </c>
      <c r="Z207" s="40"/>
      <c r="AB207">
        <f t="shared" si="5"/>
        <v>0</v>
      </c>
    </row>
    <row r="208" spans="1:28" ht="10.9" hidden="1" customHeight="1" x14ac:dyDescent="0.2">
      <c r="A208" s="80" t="s">
        <v>324</v>
      </c>
      <c r="B208" s="82" t="s">
        <v>325</v>
      </c>
      <c r="C208" s="83"/>
      <c r="D208" s="82" t="s">
        <v>326</v>
      </c>
      <c r="E208" s="11" t="s">
        <v>60</v>
      </c>
      <c r="F208" s="12">
        <v>774.35</v>
      </c>
      <c r="G208" s="12" t="s">
        <v>46</v>
      </c>
      <c r="H208" s="12">
        <v>786.35</v>
      </c>
      <c r="I208" s="30"/>
      <c r="J208" s="31"/>
      <c r="K208" s="12"/>
      <c r="L208" s="12"/>
      <c r="M208" s="12"/>
      <c r="N208" s="30"/>
      <c r="O208" s="31"/>
      <c r="P208" s="12"/>
      <c r="Q208" s="23"/>
      <c r="R208" s="23"/>
      <c r="S208" s="23"/>
      <c r="T208" s="30"/>
      <c r="U208" s="31"/>
      <c r="V208" s="23"/>
      <c r="W208" s="23"/>
      <c r="X208" s="23"/>
      <c r="Y208" s="30"/>
      <c r="Z208" s="31"/>
      <c r="AB208">
        <f t="shared" ref="AB208:AB271" si="6">H208*K206*L206*M206*N206*P206</f>
        <v>0</v>
      </c>
    </row>
    <row r="209" spans="1:28" ht="10.15" hidden="1" customHeight="1" x14ac:dyDescent="0.2">
      <c r="A209" s="81"/>
      <c r="B209" s="84"/>
      <c r="C209" s="85"/>
      <c r="D209" s="86"/>
      <c r="E209" s="13" t="s">
        <v>21</v>
      </c>
      <c r="F209" s="12"/>
      <c r="G209" s="14"/>
      <c r="H209" s="14"/>
      <c r="I209" s="87"/>
      <c r="J209" s="88"/>
      <c r="K209" s="15"/>
      <c r="L209" s="15"/>
      <c r="M209" s="15"/>
      <c r="N209" s="32"/>
      <c r="O209" s="33"/>
      <c r="P209" s="15"/>
      <c r="Q209" s="24"/>
      <c r="R209" s="24"/>
      <c r="S209" s="24"/>
      <c r="T209" s="32"/>
      <c r="U209" s="33"/>
      <c r="V209" s="24"/>
      <c r="W209" s="24"/>
      <c r="X209" s="24"/>
      <c r="Y209" s="32"/>
      <c r="Z209" s="33"/>
      <c r="AB209">
        <f t="shared" si="6"/>
        <v>0</v>
      </c>
    </row>
    <row r="210" spans="1:28" ht="37.15" hidden="1" customHeight="1" x14ac:dyDescent="0.2">
      <c r="A210" s="9">
        <v>1457</v>
      </c>
      <c r="B210" s="76" t="s">
        <v>315</v>
      </c>
      <c r="C210" s="77"/>
      <c r="D210" s="78" t="s">
        <v>327</v>
      </c>
      <c r="E210" s="79"/>
      <c r="F210" s="10">
        <v>2681.75</v>
      </c>
      <c r="G210" s="10"/>
      <c r="H210" s="10">
        <v>2723.32</v>
      </c>
      <c r="I210" s="39">
        <v>0</v>
      </c>
      <c r="J210" s="40"/>
      <c r="K210" s="10">
        <v>0</v>
      </c>
      <c r="L210" s="10">
        <v>0</v>
      </c>
      <c r="M210" s="10">
        <v>0</v>
      </c>
      <c r="N210" s="39"/>
      <c r="O210" s="40"/>
      <c r="P210" s="10"/>
      <c r="Q210" s="22"/>
      <c r="R210" s="22">
        <v>0</v>
      </c>
      <c r="S210" s="22">
        <v>0</v>
      </c>
      <c r="T210" s="39">
        <v>0</v>
      </c>
      <c r="U210" s="40"/>
      <c r="V210" s="22">
        <v>0</v>
      </c>
      <c r="W210" s="22">
        <v>0</v>
      </c>
      <c r="X210" s="22">
        <v>0</v>
      </c>
      <c r="Y210" s="39">
        <v>0</v>
      </c>
      <c r="Z210" s="40"/>
      <c r="AB210">
        <f t="shared" si="6"/>
        <v>0</v>
      </c>
    </row>
    <row r="211" spans="1:28" ht="11.65" hidden="1" customHeight="1" x14ac:dyDescent="0.2">
      <c r="A211" s="80" t="s">
        <v>328</v>
      </c>
      <c r="B211" s="82" t="s">
        <v>329</v>
      </c>
      <c r="C211" s="83"/>
      <c r="D211" s="82" t="s">
        <v>330</v>
      </c>
      <c r="E211" s="11" t="s">
        <v>60</v>
      </c>
      <c r="F211" s="12">
        <v>2681.75</v>
      </c>
      <c r="G211" s="12" t="s">
        <v>46</v>
      </c>
      <c r="H211" s="12">
        <v>2723.32</v>
      </c>
      <c r="I211" s="30"/>
      <c r="J211" s="31"/>
      <c r="K211" s="12"/>
      <c r="L211" s="12"/>
      <c r="M211" s="12"/>
      <c r="N211" s="30"/>
      <c r="O211" s="31"/>
      <c r="P211" s="12"/>
      <c r="Q211" s="23"/>
      <c r="R211" s="23"/>
      <c r="S211" s="23"/>
      <c r="T211" s="30"/>
      <c r="U211" s="31"/>
      <c r="V211" s="23"/>
      <c r="W211" s="23"/>
      <c r="X211" s="23"/>
      <c r="Y211" s="30"/>
      <c r="Z211" s="31"/>
      <c r="AB211">
        <f t="shared" si="6"/>
        <v>0</v>
      </c>
    </row>
    <row r="212" spans="1:28" ht="10.9" hidden="1" customHeight="1" x14ac:dyDescent="0.2">
      <c r="A212" s="81"/>
      <c r="B212" s="84"/>
      <c r="C212" s="85"/>
      <c r="D212" s="86"/>
      <c r="E212" s="13" t="s">
        <v>21</v>
      </c>
      <c r="F212" s="12"/>
      <c r="G212" s="14"/>
      <c r="H212" s="14"/>
      <c r="I212" s="87"/>
      <c r="J212" s="88"/>
      <c r="K212" s="15"/>
      <c r="L212" s="15"/>
      <c r="M212" s="15"/>
      <c r="N212" s="32"/>
      <c r="O212" s="33"/>
      <c r="P212" s="15"/>
      <c r="Q212" s="24"/>
      <c r="R212" s="24"/>
      <c r="S212" s="24"/>
      <c r="T212" s="32"/>
      <c r="U212" s="33"/>
      <c r="V212" s="24"/>
      <c r="W212" s="24"/>
      <c r="X212" s="24"/>
      <c r="Y212" s="32"/>
      <c r="Z212" s="33"/>
      <c r="AB212">
        <f t="shared" si="6"/>
        <v>0</v>
      </c>
    </row>
    <row r="213" spans="1:28" ht="22.5" hidden="1" customHeight="1" x14ac:dyDescent="0.2">
      <c r="A213" s="9">
        <v>1458</v>
      </c>
      <c r="B213" s="76" t="s">
        <v>315</v>
      </c>
      <c r="C213" s="77"/>
      <c r="D213" s="78" t="s">
        <v>331</v>
      </c>
      <c r="E213" s="79"/>
      <c r="F213" s="10">
        <v>127.5</v>
      </c>
      <c r="G213" s="10"/>
      <c r="H213" s="10">
        <v>129.47999999999999</v>
      </c>
      <c r="I213" s="39">
        <v>0</v>
      </c>
      <c r="J213" s="40"/>
      <c r="K213" s="10">
        <v>0</v>
      </c>
      <c r="L213" s="10">
        <v>0</v>
      </c>
      <c r="M213" s="10">
        <v>0</v>
      </c>
      <c r="N213" s="39"/>
      <c r="O213" s="40"/>
      <c r="P213" s="10"/>
      <c r="Q213" s="22"/>
      <c r="R213" s="22">
        <v>0</v>
      </c>
      <c r="S213" s="22">
        <v>0</v>
      </c>
      <c r="T213" s="39">
        <v>0</v>
      </c>
      <c r="U213" s="40"/>
      <c r="V213" s="22">
        <v>0</v>
      </c>
      <c r="W213" s="22">
        <v>0</v>
      </c>
      <c r="X213" s="22">
        <v>0</v>
      </c>
      <c r="Y213" s="39">
        <v>0</v>
      </c>
      <c r="Z213" s="40"/>
      <c r="AB213">
        <f t="shared" si="6"/>
        <v>0</v>
      </c>
    </row>
    <row r="214" spans="1:28" ht="11.65" hidden="1" customHeight="1" x14ac:dyDescent="0.2">
      <c r="A214" s="80" t="s">
        <v>332</v>
      </c>
      <c r="B214" s="82" t="s">
        <v>333</v>
      </c>
      <c r="C214" s="83"/>
      <c r="D214" s="82" t="s">
        <v>300</v>
      </c>
      <c r="E214" s="11" t="s">
        <v>60</v>
      </c>
      <c r="F214" s="12">
        <v>127.5</v>
      </c>
      <c r="G214" s="12" t="s">
        <v>46</v>
      </c>
      <c r="H214" s="12">
        <v>129.47999999999999</v>
      </c>
      <c r="I214" s="30"/>
      <c r="J214" s="31"/>
      <c r="K214" s="12"/>
      <c r="L214" s="12"/>
      <c r="M214" s="12"/>
      <c r="N214" s="30"/>
      <c r="O214" s="31"/>
      <c r="P214" s="12"/>
      <c r="Q214" s="23"/>
      <c r="R214" s="23"/>
      <c r="S214" s="23"/>
      <c r="T214" s="30"/>
      <c r="U214" s="31"/>
      <c r="V214" s="23"/>
      <c r="W214" s="23"/>
      <c r="X214" s="23"/>
      <c r="Y214" s="30"/>
      <c r="Z214" s="31"/>
      <c r="AB214">
        <f t="shared" si="6"/>
        <v>0</v>
      </c>
    </row>
    <row r="215" spans="1:28" ht="9.4" hidden="1" customHeight="1" x14ac:dyDescent="0.2">
      <c r="A215" s="81"/>
      <c r="B215" s="84"/>
      <c r="C215" s="85"/>
      <c r="D215" s="86"/>
      <c r="E215" s="13" t="s">
        <v>21</v>
      </c>
      <c r="F215" s="12"/>
      <c r="G215" s="14"/>
      <c r="H215" s="14"/>
      <c r="I215" s="87"/>
      <c r="J215" s="88"/>
      <c r="K215" s="15"/>
      <c r="L215" s="15"/>
      <c r="M215" s="15"/>
      <c r="N215" s="32"/>
      <c r="O215" s="33"/>
      <c r="P215" s="15"/>
      <c r="Q215" s="24"/>
      <c r="R215" s="24"/>
      <c r="S215" s="24"/>
      <c r="T215" s="32"/>
      <c r="U215" s="33"/>
      <c r="V215" s="24"/>
      <c r="W215" s="24"/>
      <c r="X215" s="24"/>
      <c r="Y215" s="32"/>
      <c r="Z215" s="33"/>
      <c r="AB215">
        <f t="shared" si="6"/>
        <v>0</v>
      </c>
    </row>
    <row r="216" spans="1:28" ht="23.25" hidden="1" customHeight="1" x14ac:dyDescent="0.2">
      <c r="A216" s="9">
        <v>1459</v>
      </c>
      <c r="B216" s="76" t="s">
        <v>315</v>
      </c>
      <c r="C216" s="77"/>
      <c r="D216" s="78" t="s">
        <v>334</v>
      </c>
      <c r="E216" s="79"/>
      <c r="F216" s="10">
        <v>81.599999999999994</v>
      </c>
      <c r="G216" s="10"/>
      <c r="H216" s="10">
        <v>82.86</v>
      </c>
      <c r="I216" s="39">
        <v>0</v>
      </c>
      <c r="J216" s="40"/>
      <c r="K216" s="10">
        <v>0</v>
      </c>
      <c r="L216" s="10">
        <v>0</v>
      </c>
      <c r="M216" s="10">
        <v>0</v>
      </c>
      <c r="N216" s="39"/>
      <c r="O216" s="40"/>
      <c r="P216" s="10"/>
      <c r="Q216" s="22"/>
      <c r="R216" s="22">
        <v>0</v>
      </c>
      <c r="S216" s="22">
        <v>0</v>
      </c>
      <c r="T216" s="39">
        <v>0</v>
      </c>
      <c r="U216" s="40"/>
      <c r="V216" s="22">
        <v>0</v>
      </c>
      <c r="W216" s="22">
        <v>0</v>
      </c>
      <c r="X216" s="22">
        <v>0</v>
      </c>
      <c r="Y216" s="39">
        <v>0</v>
      </c>
      <c r="Z216" s="40"/>
      <c r="AB216">
        <f t="shared" si="6"/>
        <v>0</v>
      </c>
    </row>
    <row r="217" spans="1:28" ht="11.65" hidden="1" customHeight="1" x14ac:dyDescent="0.2">
      <c r="A217" s="80" t="s">
        <v>335</v>
      </c>
      <c r="B217" s="82" t="s">
        <v>336</v>
      </c>
      <c r="C217" s="83"/>
      <c r="D217" s="82" t="s">
        <v>337</v>
      </c>
      <c r="E217" s="11" t="s">
        <v>60</v>
      </c>
      <c r="F217" s="12">
        <v>81.599999999999994</v>
      </c>
      <c r="G217" s="12" t="s">
        <v>46</v>
      </c>
      <c r="H217" s="12">
        <v>82.86</v>
      </c>
      <c r="I217" s="30"/>
      <c r="J217" s="31"/>
      <c r="K217" s="12"/>
      <c r="L217" s="12"/>
      <c r="M217" s="12"/>
      <c r="N217" s="30"/>
      <c r="O217" s="31"/>
      <c r="P217" s="12"/>
      <c r="Q217" s="23"/>
      <c r="R217" s="23"/>
      <c r="S217" s="23"/>
      <c r="T217" s="30"/>
      <c r="U217" s="31"/>
      <c r="V217" s="23"/>
      <c r="W217" s="23"/>
      <c r="X217" s="23"/>
      <c r="Y217" s="30"/>
      <c r="Z217" s="31"/>
      <c r="AB217">
        <f t="shared" si="6"/>
        <v>0</v>
      </c>
    </row>
    <row r="218" spans="1:28" ht="9.4" hidden="1" customHeight="1" x14ac:dyDescent="0.2">
      <c r="A218" s="81"/>
      <c r="B218" s="84"/>
      <c r="C218" s="85"/>
      <c r="D218" s="86"/>
      <c r="E218" s="13" t="s">
        <v>21</v>
      </c>
      <c r="F218" s="12"/>
      <c r="G218" s="14"/>
      <c r="H218" s="14"/>
      <c r="I218" s="87"/>
      <c r="J218" s="88"/>
      <c r="K218" s="15"/>
      <c r="L218" s="15"/>
      <c r="M218" s="15"/>
      <c r="N218" s="32"/>
      <c r="O218" s="33"/>
      <c r="P218" s="15"/>
      <c r="Q218" s="24"/>
      <c r="R218" s="24"/>
      <c r="S218" s="24"/>
      <c r="T218" s="32"/>
      <c r="U218" s="33"/>
      <c r="V218" s="24"/>
      <c r="W218" s="24"/>
      <c r="X218" s="24"/>
      <c r="Y218" s="32"/>
      <c r="Z218" s="33"/>
      <c r="AB218">
        <f t="shared" si="6"/>
        <v>0</v>
      </c>
    </row>
    <row r="219" spans="1:28" ht="22.5" hidden="1" customHeight="1" x14ac:dyDescent="0.2">
      <c r="A219" s="9">
        <v>1460</v>
      </c>
      <c r="B219" s="76" t="s">
        <v>315</v>
      </c>
      <c r="C219" s="77"/>
      <c r="D219" s="78" t="s">
        <v>338</v>
      </c>
      <c r="E219" s="79"/>
      <c r="F219" s="10">
        <v>263.5</v>
      </c>
      <c r="G219" s="10"/>
      <c r="H219" s="10">
        <v>267.58999999999997</v>
      </c>
      <c r="I219" s="39">
        <v>0</v>
      </c>
      <c r="J219" s="40"/>
      <c r="K219" s="10">
        <v>0</v>
      </c>
      <c r="L219" s="10">
        <v>0</v>
      </c>
      <c r="M219" s="10">
        <v>0</v>
      </c>
      <c r="N219" s="39"/>
      <c r="O219" s="40"/>
      <c r="P219" s="10"/>
      <c r="Q219" s="22"/>
      <c r="R219" s="22">
        <v>0</v>
      </c>
      <c r="S219" s="22">
        <v>0</v>
      </c>
      <c r="T219" s="39">
        <v>0</v>
      </c>
      <c r="U219" s="40"/>
      <c r="V219" s="22">
        <v>0</v>
      </c>
      <c r="W219" s="22">
        <v>0</v>
      </c>
      <c r="X219" s="22">
        <v>0</v>
      </c>
      <c r="Y219" s="39">
        <v>0</v>
      </c>
      <c r="Z219" s="40"/>
      <c r="AB219">
        <f t="shared" si="6"/>
        <v>0</v>
      </c>
    </row>
    <row r="220" spans="1:28" ht="11.65" hidden="1" customHeight="1" x14ac:dyDescent="0.2">
      <c r="A220" s="80" t="s">
        <v>339</v>
      </c>
      <c r="B220" s="82" t="s">
        <v>340</v>
      </c>
      <c r="C220" s="83"/>
      <c r="D220" s="82" t="s">
        <v>341</v>
      </c>
      <c r="E220" s="11" t="s">
        <v>60</v>
      </c>
      <c r="F220" s="12">
        <v>243.1</v>
      </c>
      <c r="G220" s="12" t="s">
        <v>46</v>
      </c>
      <c r="H220" s="12">
        <v>246.87</v>
      </c>
      <c r="I220" s="30"/>
      <c r="J220" s="31"/>
      <c r="K220" s="12"/>
      <c r="L220" s="12"/>
      <c r="M220" s="12"/>
      <c r="N220" s="30"/>
      <c r="O220" s="31"/>
      <c r="P220" s="12"/>
      <c r="Q220" s="23"/>
      <c r="R220" s="23"/>
      <c r="S220" s="23"/>
      <c r="T220" s="30"/>
      <c r="U220" s="31"/>
      <c r="V220" s="23"/>
      <c r="W220" s="23"/>
      <c r="X220" s="23"/>
      <c r="Y220" s="30"/>
      <c r="Z220" s="31"/>
      <c r="AB220">
        <f t="shared" si="6"/>
        <v>0</v>
      </c>
    </row>
    <row r="221" spans="1:28" ht="10.9" hidden="1" customHeight="1" x14ac:dyDescent="0.2">
      <c r="A221" s="81"/>
      <c r="B221" s="84"/>
      <c r="C221" s="85"/>
      <c r="D221" s="86"/>
      <c r="E221" s="13" t="s">
        <v>21</v>
      </c>
      <c r="F221" s="12"/>
      <c r="G221" s="14"/>
      <c r="H221" s="14"/>
      <c r="I221" s="87"/>
      <c r="J221" s="88"/>
      <c r="K221" s="15"/>
      <c r="L221" s="15"/>
      <c r="M221" s="15"/>
      <c r="N221" s="32"/>
      <c r="O221" s="33"/>
      <c r="P221" s="15"/>
      <c r="Q221" s="24"/>
      <c r="R221" s="24"/>
      <c r="S221" s="24"/>
      <c r="T221" s="32"/>
      <c r="U221" s="33"/>
      <c r="V221" s="24"/>
      <c r="W221" s="24"/>
      <c r="X221" s="24"/>
      <c r="Y221" s="32"/>
      <c r="Z221" s="33"/>
      <c r="AB221">
        <f t="shared" si="6"/>
        <v>0</v>
      </c>
    </row>
    <row r="222" spans="1:28" ht="11.65" hidden="1" customHeight="1" x14ac:dyDescent="0.2">
      <c r="A222" s="80" t="s">
        <v>342</v>
      </c>
      <c r="B222" s="82" t="s">
        <v>296</v>
      </c>
      <c r="C222" s="83"/>
      <c r="D222" s="82" t="s">
        <v>297</v>
      </c>
      <c r="E222" s="11" t="s">
        <v>60</v>
      </c>
      <c r="F222" s="12">
        <v>20.399999999999999</v>
      </c>
      <c r="G222" s="12" t="s">
        <v>46</v>
      </c>
      <c r="H222" s="12">
        <v>20.72</v>
      </c>
      <c r="I222" s="30"/>
      <c r="J222" s="31"/>
      <c r="K222" s="12"/>
      <c r="L222" s="12"/>
      <c r="M222" s="12"/>
      <c r="N222" s="30"/>
      <c r="O222" s="31"/>
      <c r="P222" s="12"/>
      <c r="Q222" s="23"/>
      <c r="R222" s="23"/>
      <c r="S222" s="23"/>
      <c r="T222" s="30"/>
      <c r="U222" s="31"/>
      <c r="V222" s="23"/>
      <c r="W222" s="23"/>
      <c r="X222" s="23"/>
      <c r="Y222" s="30"/>
      <c r="Z222" s="31"/>
      <c r="AB222">
        <f t="shared" si="6"/>
        <v>0</v>
      </c>
    </row>
    <row r="223" spans="1:28" ht="9.4" hidden="1" customHeight="1" x14ac:dyDescent="0.2">
      <c r="A223" s="81"/>
      <c r="B223" s="84"/>
      <c r="C223" s="85"/>
      <c r="D223" s="86"/>
      <c r="E223" s="13" t="s">
        <v>21</v>
      </c>
      <c r="F223" s="12"/>
      <c r="G223" s="14"/>
      <c r="H223" s="14"/>
      <c r="I223" s="87"/>
      <c r="J223" s="88"/>
      <c r="K223" s="15"/>
      <c r="L223" s="15"/>
      <c r="M223" s="15"/>
      <c r="N223" s="32"/>
      <c r="O223" s="33"/>
      <c r="P223" s="15"/>
      <c r="Q223" s="24"/>
      <c r="R223" s="24"/>
      <c r="S223" s="24"/>
      <c r="T223" s="32"/>
      <c r="U223" s="33"/>
      <c r="V223" s="24"/>
      <c r="W223" s="24"/>
      <c r="X223" s="24"/>
      <c r="Y223" s="32"/>
      <c r="Z223" s="33"/>
      <c r="AB223">
        <f t="shared" si="6"/>
        <v>0</v>
      </c>
    </row>
    <row r="224" spans="1:28" ht="22.5" hidden="1" customHeight="1" x14ac:dyDescent="0.2">
      <c r="A224" s="9">
        <v>1461</v>
      </c>
      <c r="B224" s="76" t="s">
        <v>315</v>
      </c>
      <c r="C224" s="77"/>
      <c r="D224" s="78" t="s">
        <v>343</v>
      </c>
      <c r="E224" s="79"/>
      <c r="F224" s="10">
        <v>19.55</v>
      </c>
      <c r="G224" s="10"/>
      <c r="H224" s="10">
        <v>19.850000000000001</v>
      </c>
      <c r="I224" s="39">
        <v>0</v>
      </c>
      <c r="J224" s="40"/>
      <c r="K224" s="10">
        <v>0</v>
      </c>
      <c r="L224" s="10">
        <v>0</v>
      </c>
      <c r="M224" s="10">
        <v>0</v>
      </c>
      <c r="N224" s="39"/>
      <c r="O224" s="40"/>
      <c r="P224" s="10"/>
      <c r="Q224" s="22"/>
      <c r="R224" s="22">
        <v>0</v>
      </c>
      <c r="S224" s="22">
        <v>0</v>
      </c>
      <c r="T224" s="39">
        <v>0</v>
      </c>
      <c r="U224" s="40"/>
      <c r="V224" s="22">
        <v>0</v>
      </c>
      <c r="W224" s="22">
        <v>0</v>
      </c>
      <c r="X224" s="22">
        <v>0</v>
      </c>
      <c r="Y224" s="39">
        <v>0</v>
      </c>
      <c r="Z224" s="40"/>
      <c r="AB224">
        <f t="shared" si="6"/>
        <v>0</v>
      </c>
    </row>
    <row r="225" spans="1:28" ht="11.65" hidden="1" customHeight="1" x14ac:dyDescent="0.2">
      <c r="A225" s="80" t="s">
        <v>344</v>
      </c>
      <c r="B225" s="82" t="s">
        <v>345</v>
      </c>
      <c r="C225" s="83"/>
      <c r="D225" s="82" t="s">
        <v>346</v>
      </c>
      <c r="E225" s="11" t="s">
        <v>60</v>
      </c>
      <c r="F225" s="12">
        <v>19.55</v>
      </c>
      <c r="G225" s="12" t="s">
        <v>46</v>
      </c>
      <c r="H225" s="12">
        <v>19.850000000000001</v>
      </c>
      <c r="I225" s="30"/>
      <c r="J225" s="31"/>
      <c r="K225" s="12"/>
      <c r="L225" s="12"/>
      <c r="M225" s="12"/>
      <c r="N225" s="30"/>
      <c r="O225" s="31"/>
      <c r="P225" s="12"/>
      <c r="Q225" s="23"/>
      <c r="R225" s="23"/>
      <c r="S225" s="23"/>
      <c r="T225" s="30"/>
      <c r="U225" s="31"/>
      <c r="V225" s="23"/>
      <c r="W225" s="23"/>
      <c r="X225" s="23"/>
      <c r="Y225" s="30"/>
      <c r="Z225" s="31"/>
      <c r="AB225">
        <f t="shared" si="6"/>
        <v>0</v>
      </c>
    </row>
    <row r="226" spans="1:28" ht="10.15" hidden="1" customHeight="1" x14ac:dyDescent="0.2">
      <c r="A226" s="81"/>
      <c r="B226" s="84"/>
      <c r="C226" s="85"/>
      <c r="D226" s="86"/>
      <c r="E226" s="13" t="s">
        <v>21</v>
      </c>
      <c r="F226" s="12"/>
      <c r="G226" s="14"/>
      <c r="H226" s="14"/>
      <c r="I226" s="87"/>
      <c r="J226" s="88"/>
      <c r="K226" s="15"/>
      <c r="L226" s="15"/>
      <c r="M226" s="15"/>
      <c r="N226" s="32"/>
      <c r="O226" s="33"/>
      <c r="P226" s="15"/>
      <c r="Q226" s="24"/>
      <c r="R226" s="24"/>
      <c r="S226" s="24"/>
      <c r="T226" s="32"/>
      <c r="U226" s="33"/>
      <c r="V226" s="24"/>
      <c r="W226" s="24"/>
      <c r="X226" s="24"/>
      <c r="Y226" s="32"/>
      <c r="Z226" s="33"/>
      <c r="AB226">
        <f t="shared" si="6"/>
        <v>0</v>
      </c>
    </row>
    <row r="227" spans="1:28" ht="22.5" hidden="1" customHeight="1" x14ac:dyDescent="0.2">
      <c r="A227" s="9">
        <v>1462</v>
      </c>
      <c r="B227" s="76" t="s">
        <v>315</v>
      </c>
      <c r="C227" s="77"/>
      <c r="D227" s="78" t="s">
        <v>347</v>
      </c>
      <c r="E227" s="79"/>
      <c r="F227" s="10">
        <v>43.86</v>
      </c>
      <c r="G227" s="10"/>
      <c r="H227" s="10">
        <v>44.54</v>
      </c>
      <c r="I227" s="39">
        <v>0</v>
      </c>
      <c r="J227" s="40"/>
      <c r="K227" s="10">
        <v>0</v>
      </c>
      <c r="L227" s="10">
        <v>0</v>
      </c>
      <c r="M227" s="10">
        <v>0</v>
      </c>
      <c r="N227" s="39"/>
      <c r="O227" s="40"/>
      <c r="P227" s="10"/>
      <c r="Q227" s="22"/>
      <c r="R227" s="22">
        <v>0</v>
      </c>
      <c r="S227" s="22">
        <v>0</v>
      </c>
      <c r="T227" s="39">
        <v>0</v>
      </c>
      <c r="U227" s="40"/>
      <c r="V227" s="22">
        <v>0</v>
      </c>
      <c r="W227" s="22">
        <v>0</v>
      </c>
      <c r="X227" s="22">
        <v>0</v>
      </c>
      <c r="Y227" s="39">
        <v>0</v>
      </c>
      <c r="Z227" s="40"/>
      <c r="AB227">
        <f t="shared" si="6"/>
        <v>0</v>
      </c>
    </row>
    <row r="228" spans="1:28" ht="11.65" hidden="1" customHeight="1" x14ac:dyDescent="0.2">
      <c r="A228" s="80" t="s">
        <v>348</v>
      </c>
      <c r="B228" s="82" t="s">
        <v>349</v>
      </c>
      <c r="C228" s="83"/>
      <c r="D228" s="82" t="s">
        <v>350</v>
      </c>
      <c r="E228" s="11" t="s">
        <v>60</v>
      </c>
      <c r="F228" s="12">
        <v>43.86</v>
      </c>
      <c r="G228" s="12" t="s">
        <v>46</v>
      </c>
      <c r="H228" s="12">
        <v>44.54</v>
      </c>
      <c r="I228" s="30"/>
      <c r="J228" s="31"/>
      <c r="K228" s="12"/>
      <c r="L228" s="12"/>
      <c r="M228" s="12"/>
      <c r="N228" s="30"/>
      <c r="O228" s="31"/>
      <c r="P228" s="12"/>
      <c r="Q228" s="23"/>
      <c r="R228" s="23"/>
      <c r="S228" s="23"/>
      <c r="T228" s="30"/>
      <c r="U228" s="31"/>
      <c r="V228" s="23"/>
      <c r="W228" s="23"/>
      <c r="X228" s="23"/>
      <c r="Y228" s="30"/>
      <c r="Z228" s="31"/>
      <c r="AB228">
        <f t="shared" si="6"/>
        <v>0</v>
      </c>
    </row>
    <row r="229" spans="1:28" ht="9.4" hidden="1" customHeight="1" x14ac:dyDescent="0.2">
      <c r="A229" s="81"/>
      <c r="B229" s="84"/>
      <c r="C229" s="85"/>
      <c r="D229" s="86"/>
      <c r="E229" s="13" t="s">
        <v>21</v>
      </c>
      <c r="F229" s="12"/>
      <c r="G229" s="14"/>
      <c r="H229" s="14"/>
      <c r="I229" s="87"/>
      <c r="J229" s="88"/>
      <c r="K229" s="15"/>
      <c r="L229" s="15"/>
      <c r="M229" s="15"/>
      <c r="N229" s="32"/>
      <c r="O229" s="33"/>
      <c r="P229" s="15"/>
      <c r="Q229" s="24"/>
      <c r="R229" s="24"/>
      <c r="S229" s="24"/>
      <c r="T229" s="32"/>
      <c r="U229" s="33"/>
      <c r="V229" s="24"/>
      <c r="W229" s="24"/>
      <c r="X229" s="24"/>
      <c r="Y229" s="32"/>
      <c r="Z229" s="33"/>
      <c r="AB229">
        <f t="shared" si="6"/>
        <v>0</v>
      </c>
    </row>
    <row r="230" spans="1:28" ht="19.7" customHeight="1" x14ac:dyDescent="0.2">
      <c r="A230" s="71" t="s">
        <v>351</v>
      </c>
      <c r="B230" s="72"/>
      <c r="C230" s="73"/>
      <c r="D230" s="74" t="s">
        <v>352</v>
      </c>
      <c r="E230" s="75"/>
      <c r="F230" s="8">
        <f>F232+F235+F237+F240+F243+F245+F248+F251+F253</f>
        <v>1874.3500000000001</v>
      </c>
      <c r="G230" s="21"/>
      <c r="H230" s="21">
        <f t="shared" ref="H230" si="7">H232+H235+H237+H240+H243+H245+H248+H251+H253</f>
        <v>1903.42</v>
      </c>
      <c r="I230" s="41">
        <v>0</v>
      </c>
      <c r="J230" s="42"/>
      <c r="K230" s="8">
        <v>0</v>
      </c>
      <c r="L230" s="8">
        <v>0</v>
      </c>
      <c r="M230" s="8">
        <v>0</v>
      </c>
      <c r="N230" s="41"/>
      <c r="O230" s="42"/>
      <c r="P230" s="8"/>
      <c r="Q230" s="21">
        <f>Q232+Q235+Q237+Q240+Q243+Q245+Q248+Q251+Q253</f>
        <v>2007.8291434237456</v>
      </c>
      <c r="R230" s="21">
        <v>0</v>
      </c>
      <c r="S230" s="21">
        <v>0</v>
      </c>
      <c r="T230" s="41">
        <v>0</v>
      </c>
      <c r="U230" s="42"/>
      <c r="V230" s="21">
        <v>0</v>
      </c>
      <c r="W230" s="21">
        <v>0</v>
      </c>
      <c r="X230" s="21">
        <v>0</v>
      </c>
      <c r="Y230" s="41">
        <v>0</v>
      </c>
      <c r="Z230" s="42"/>
      <c r="AB230">
        <f t="shared" si="6"/>
        <v>0</v>
      </c>
    </row>
    <row r="231" spans="1:28" ht="23.25" hidden="1" customHeight="1" x14ac:dyDescent="0.2">
      <c r="A231" s="9">
        <v>1468</v>
      </c>
      <c r="B231" s="76" t="s">
        <v>353</v>
      </c>
      <c r="C231" s="77"/>
      <c r="D231" s="78" t="s">
        <v>354</v>
      </c>
      <c r="E231" s="79"/>
      <c r="F231" s="10">
        <v>424.32</v>
      </c>
      <c r="G231" s="10"/>
      <c r="H231" s="10">
        <v>430.9</v>
      </c>
      <c r="I231" s="39">
        <v>0</v>
      </c>
      <c r="J231" s="40"/>
      <c r="K231" s="10">
        <v>0</v>
      </c>
      <c r="L231" s="10">
        <v>0</v>
      </c>
      <c r="M231" s="10">
        <v>0</v>
      </c>
      <c r="N231" s="39"/>
      <c r="O231" s="40"/>
      <c r="P231" s="10"/>
      <c r="Q231" s="22"/>
      <c r="R231" s="22">
        <v>0</v>
      </c>
      <c r="S231" s="22">
        <v>0</v>
      </c>
      <c r="T231" s="39">
        <v>0</v>
      </c>
      <c r="U231" s="40"/>
      <c r="V231" s="22">
        <v>0</v>
      </c>
      <c r="W231" s="22">
        <v>0</v>
      </c>
      <c r="X231" s="22">
        <v>0</v>
      </c>
      <c r="Y231" s="39">
        <v>0</v>
      </c>
      <c r="Z231" s="40"/>
      <c r="AB231">
        <f t="shared" si="6"/>
        <v>0</v>
      </c>
    </row>
    <row r="232" spans="1:28" ht="11.65" customHeight="1" x14ac:dyDescent="0.2">
      <c r="A232" s="80" t="s">
        <v>355</v>
      </c>
      <c r="B232" s="82" t="s">
        <v>356</v>
      </c>
      <c r="C232" s="83"/>
      <c r="D232" s="82" t="s">
        <v>357</v>
      </c>
      <c r="E232" s="11" t="s">
        <v>60</v>
      </c>
      <c r="F232" s="12">
        <v>424.32</v>
      </c>
      <c r="G232" s="12" t="s">
        <v>46</v>
      </c>
      <c r="H232" s="12">
        <v>430.9</v>
      </c>
      <c r="I232" s="30"/>
      <c r="J232" s="31"/>
      <c r="K232" s="12"/>
      <c r="L232" s="12"/>
      <c r="M232" s="12"/>
      <c r="N232" s="30"/>
      <c r="O232" s="31"/>
      <c r="P232" s="12"/>
      <c r="Q232" s="23">
        <f>H232*K13*L13*M13*N13*P13*Q13</f>
        <v>454.53634925622924</v>
      </c>
      <c r="R232" s="23"/>
      <c r="S232" s="23"/>
      <c r="T232" s="30"/>
      <c r="U232" s="31"/>
      <c r="V232" s="23"/>
      <c r="W232" s="23"/>
      <c r="X232" s="23"/>
      <c r="Y232" s="30"/>
      <c r="Z232" s="31"/>
      <c r="AB232">
        <f t="shared" si="6"/>
        <v>0</v>
      </c>
    </row>
    <row r="233" spans="1:28" ht="9.4" customHeight="1" x14ac:dyDescent="0.2">
      <c r="A233" s="81"/>
      <c r="B233" s="84"/>
      <c r="C233" s="85"/>
      <c r="D233" s="86"/>
      <c r="E233" s="13" t="s">
        <v>21</v>
      </c>
      <c r="F233" s="12"/>
      <c r="G233" s="14"/>
      <c r="H233" s="14"/>
      <c r="I233" s="87"/>
      <c r="J233" s="88"/>
      <c r="K233" s="15"/>
      <c r="L233" s="15"/>
      <c r="M233" s="15"/>
      <c r="N233" s="32"/>
      <c r="O233" s="33"/>
      <c r="P233" s="15"/>
      <c r="Q233" s="25">
        <f t="shared" ref="Q233:Q254" si="8">H233*K14*L14*M14*N14*P14*Q14</f>
        <v>0</v>
      </c>
      <c r="R233" s="24"/>
      <c r="S233" s="24"/>
      <c r="T233" s="32"/>
      <c r="U233" s="33"/>
      <c r="V233" s="24"/>
      <c r="W233" s="24"/>
      <c r="X233" s="24"/>
      <c r="Y233" s="32"/>
      <c r="Z233" s="33"/>
      <c r="AB233">
        <f t="shared" si="6"/>
        <v>0</v>
      </c>
    </row>
    <row r="234" spans="1:28" ht="22.5" hidden="1" customHeight="1" x14ac:dyDescent="0.2">
      <c r="A234" s="9">
        <v>1469</v>
      </c>
      <c r="B234" s="76" t="s">
        <v>353</v>
      </c>
      <c r="C234" s="77"/>
      <c r="D234" s="78" t="s">
        <v>358</v>
      </c>
      <c r="E234" s="79"/>
      <c r="F234" s="10">
        <v>1085.55</v>
      </c>
      <c r="G234" s="10"/>
      <c r="H234" s="10">
        <v>1102.3800000000001</v>
      </c>
      <c r="I234" s="39">
        <v>0</v>
      </c>
      <c r="J234" s="40"/>
      <c r="K234" s="10">
        <v>0</v>
      </c>
      <c r="L234" s="10">
        <v>0</v>
      </c>
      <c r="M234" s="10">
        <v>0</v>
      </c>
      <c r="N234" s="39"/>
      <c r="O234" s="40"/>
      <c r="P234" s="10"/>
      <c r="Q234" s="25">
        <f t="shared" si="8"/>
        <v>0</v>
      </c>
      <c r="R234" s="22">
        <v>0</v>
      </c>
      <c r="S234" s="22">
        <v>0</v>
      </c>
      <c r="T234" s="39">
        <v>0</v>
      </c>
      <c r="U234" s="40"/>
      <c r="V234" s="22">
        <v>0</v>
      </c>
      <c r="W234" s="22">
        <v>0</v>
      </c>
      <c r="X234" s="22">
        <v>0</v>
      </c>
      <c r="Y234" s="39">
        <v>0</v>
      </c>
      <c r="Z234" s="40"/>
      <c r="AB234">
        <f t="shared" si="6"/>
        <v>0</v>
      </c>
    </row>
    <row r="235" spans="1:28" ht="11.65" customHeight="1" x14ac:dyDescent="0.2">
      <c r="A235" s="80" t="s">
        <v>359</v>
      </c>
      <c r="B235" s="82" t="s">
        <v>360</v>
      </c>
      <c r="C235" s="83"/>
      <c r="D235" s="82" t="s">
        <v>361</v>
      </c>
      <c r="E235" s="11" t="s">
        <v>60</v>
      </c>
      <c r="F235" s="12">
        <v>428.4</v>
      </c>
      <c r="G235" s="12" t="s">
        <v>46</v>
      </c>
      <c r="H235" s="12">
        <v>435.04</v>
      </c>
      <c r="I235" s="30"/>
      <c r="J235" s="31"/>
      <c r="K235" s="12"/>
      <c r="L235" s="12"/>
      <c r="M235" s="12"/>
      <c r="N235" s="30"/>
      <c r="O235" s="31"/>
      <c r="P235" s="12"/>
      <c r="Q235" s="25">
        <f>H235*K13*L13*M13*N13*P13*Q13</f>
        <v>458.90344251666278</v>
      </c>
      <c r="R235" s="23"/>
      <c r="S235" s="23"/>
      <c r="T235" s="30"/>
      <c r="U235" s="31"/>
      <c r="V235" s="23"/>
      <c r="W235" s="23"/>
      <c r="X235" s="23"/>
      <c r="Y235" s="30"/>
      <c r="Z235" s="31"/>
      <c r="AB235">
        <f t="shared" si="6"/>
        <v>0</v>
      </c>
    </row>
    <row r="236" spans="1:28" ht="10.15" customHeight="1" x14ac:dyDescent="0.2">
      <c r="A236" s="81"/>
      <c r="B236" s="84"/>
      <c r="C236" s="85"/>
      <c r="D236" s="86"/>
      <c r="E236" s="13" t="s">
        <v>21</v>
      </c>
      <c r="F236" s="12"/>
      <c r="G236" s="14"/>
      <c r="H236" s="14"/>
      <c r="I236" s="87"/>
      <c r="J236" s="88"/>
      <c r="K236" s="15"/>
      <c r="L236" s="15"/>
      <c r="M236" s="15"/>
      <c r="N236" s="32"/>
      <c r="O236" s="33"/>
      <c r="P236" s="15"/>
      <c r="Q236" s="25">
        <f t="shared" si="8"/>
        <v>0</v>
      </c>
      <c r="R236" s="24"/>
      <c r="S236" s="24"/>
      <c r="T236" s="32"/>
      <c r="U236" s="33"/>
      <c r="V236" s="24"/>
      <c r="W236" s="24"/>
      <c r="X236" s="24"/>
      <c r="Y236" s="32"/>
      <c r="Z236" s="33"/>
      <c r="AB236">
        <f t="shared" si="6"/>
        <v>0</v>
      </c>
    </row>
    <row r="237" spans="1:28" ht="10.9" customHeight="1" x14ac:dyDescent="0.2">
      <c r="A237" s="80" t="s">
        <v>362</v>
      </c>
      <c r="B237" s="82" t="s">
        <v>363</v>
      </c>
      <c r="C237" s="83"/>
      <c r="D237" s="82" t="s">
        <v>364</v>
      </c>
      <c r="E237" s="11" t="s">
        <v>60</v>
      </c>
      <c r="F237" s="12">
        <v>657.15</v>
      </c>
      <c r="G237" s="12" t="s">
        <v>46</v>
      </c>
      <c r="H237" s="12">
        <v>667.34</v>
      </c>
      <c r="I237" s="30"/>
      <c r="J237" s="31"/>
      <c r="K237" s="12"/>
      <c r="L237" s="12"/>
      <c r="M237" s="12"/>
      <c r="N237" s="30"/>
      <c r="O237" s="31"/>
      <c r="P237" s="12"/>
      <c r="Q237" s="25">
        <f>H237*K13*L13*M13*N13*P13*Q13</f>
        <v>703.94589768543062</v>
      </c>
      <c r="R237" s="23"/>
      <c r="S237" s="23"/>
      <c r="T237" s="30"/>
      <c r="U237" s="31"/>
      <c r="V237" s="23"/>
      <c r="W237" s="23"/>
      <c r="X237" s="23"/>
      <c r="Y237" s="30"/>
      <c r="Z237" s="31"/>
      <c r="AB237">
        <f t="shared" si="6"/>
        <v>0</v>
      </c>
    </row>
    <row r="238" spans="1:28" ht="10.15" customHeight="1" x14ac:dyDescent="0.2">
      <c r="A238" s="81"/>
      <c r="B238" s="84"/>
      <c r="C238" s="85"/>
      <c r="D238" s="86"/>
      <c r="E238" s="13" t="s">
        <v>365</v>
      </c>
      <c r="F238" s="12"/>
      <c r="G238" s="14"/>
      <c r="H238" s="14"/>
      <c r="I238" s="87"/>
      <c r="J238" s="88"/>
      <c r="K238" s="15"/>
      <c r="L238" s="15"/>
      <c r="M238" s="15"/>
      <c r="N238" s="32"/>
      <c r="O238" s="33"/>
      <c r="P238" s="15"/>
      <c r="Q238" s="25">
        <f t="shared" si="8"/>
        <v>0</v>
      </c>
      <c r="R238" s="24"/>
      <c r="S238" s="24"/>
      <c r="T238" s="32"/>
      <c r="U238" s="33"/>
      <c r="V238" s="24"/>
      <c r="W238" s="24"/>
      <c r="X238" s="24"/>
      <c r="Y238" s="32"/>
      <c r="Z238" s="33"/>
      <c r="AB238">
        <f t="shared" si="6"/>
        <v>0</v>
      </c>
    </row>
    <row r="239" spans="1:28" ht="22.5" hidden="1" customHeight="1" x14ac:dyDescent="0.2">
      <c r="A239" s="9">
        <v>1470</v>
      </c>
      <c r="B239" s="76" t="s">
        <v>353</v>
      </c>
      <c r="C239" s="77"/>
      <c r="D239" s="78" t="s">
        <v>366</v>
      </c>
      <c r="E239" s="79"/>
      <c r="F239" s="10">
        <v>99.96</v>
      </c>
      <c r="G239" s="10"/>
      <c r="H239" s="10">
        <v>101.51</v>
      </c>
      <c r="I239" s="39">
        <v>0</v>
      </c>
      <c r="J239" s="40"/>
      <c r="K239" s="10">
        <v>0</v>
      </c>
      <c r="L239" s="10">
        <v>0</v>
      </c>
      <c r="M239" s="10">
        <v>0</v>
      </c>
      <c r="N239" s="39"/>
      <c r="O239" s="40"/>
      <c r="P239" s="10"/>
      <c r="Q239" s="25">
        <f t="shared" si="8"/>
        <v>0</v>
      </c>
      <c r="R239" s="22">
        <v>0</v>
      </c>
      <c r="S239" s="22">
        <v>0</v>
      </c>
      <c r="T239" s="39">
        <v>0</v>
      </c>
      <c r="U239" s="40"/>
      <c r="V239" s="22">
        <v>0</v>
      </c>
      <c r="W239" s="22">
        <v>0</v>
      </c>
      <c r="X239" s="22">
        <v>0</v>
      </c>
      <c r="Y239" s="39">
        <v>0</v>
      </c>
      <c r="Z239" s="40"/>
      <c r="AB239">
        <f t="shared" si="6"/>
        <v>0</v>
      </c>
    </row>
    <row r="240" spans="1:28" ht="11.65" customHeight="1" x14ac:dyDescent="0.2">
      <c r="A240" s="80" t="s">
        <v>367</v>
      </c>
      <c r="B240" s="82" t="s">
        <v>368</v>
      </c>
      <c r="C240" s="83"/>
      <c r="D240" s="82" t="s">
        <v>369</v>
      </c>
      <c r="E240" s="11" t="s">
        <v>60</v>
      </c>
      <c r="F240" s="12">
        <v>99.96</v>
      </c>
      <c r="G240" s="12" t="s">
        <v>46</v>
      </c>
      <c r="H240" s="12">
        <v>101.51</v>
      </c>
      <c r="I240" s="30"/>
      <c r="J240" s="31"/>
      <c r="K240" s="12"/>
      <c r="L240" s="12"/>
      <c r="M240" s="12"/>
      <c r="N240" s="30"/>
      <c r="O240" s="31"/>
      <c r="P240" s="12"/>
      <c r="Q240" s="25">
        <f>H240*K13*L13*M13*N13*P13*Q13</f>
        <v>107.07817315618433</v>
      </c>
      <c r="R240" s="23"/>
      <c r="S240" s="23"/>
      <c r="T240" s="30"/>
      <c r="U240" s="31"/>
      <c r="V240" s="23"/>
      <c r="W240" s="23"/>
      <c r="X240" s="23"/>
      <c r="Y240" s="30"/>
      <c r="Z240" s="31"/>
      <c r="AB240">
        <f t="shared" si="6"/>
        <v>0</v>
      </c>
    </row>
    <row r="241" spans="1:28" ht="9.4" customHeight="1" x14ac:dyDescent="0.2">
      <c r="A241" s="81"/>
      <c r="B241" s="84"/>
      <c r="C241" s="85"/>
      <c r="D241" s="86"/>
      <c r="E241" s="13" t="s">
        <v>21</v>
      </c>
      <c r="F241" s="12"/>
      <c r="G241" s="14"/>
      <c r="H241" s="14"/>
      <c r="I241" s="87"/>
      <c r="J241" s="88"/>
      <c r="K241" s="15"/>
      <c r="L241" s="15"/>
      <c r="M241" s="15"/>
      <c r="N241" s="32"/>
      <c r="O241" s="33"/>
      <c r="P241" s="15"/>
      <c r="Q241" s="25">
        <f t="shared" si="8"/>
        <v>0</v>
      </c>
      <c r="R241" s="24"/>
      <c r="S241" s="24"/>
      <c r="T241" s="32"/>
      <c r="U241" s="33"/>
      <c r="V241" s="24"/>
      <c r="W241" s="24"/>
      <c r="X241" s="24"/>
      <c r="Y241" s="32"/>
      <c r="Z241" s="33"/>
      <c r="AB241">
        <f t="shared" si="6"/>
        <v>0</v>
      </c>
    </row>
    <row r="242" spans="1:28" ht="23.25" hidden="1" customHeight="1" x14ac:dyDescent="0.2">
      <c r="A242" s="9">
        <v>1471</v>
      </c>
      <c r="B242" s="76" t="s">
        <v>353</v>
      </c>
      <c r="C242" s="77"/>
      <c r="D242" s="78" t="s">
        <v>370</v>
      </c>
      <c r="E242" s="79"/>
      <c r="F242" s="10">
        <v>99.96</v>
      </c>
      <c r="G242" s="10"/>
      <c r="H242" s="10">
        <v>101.51</v>
      </c>
      <c r="I242" s="39">
        <v>0</v>
      </c>
      <c r="J242" s="40"/>
      <c r="K242" s="10">
        <v>0</v>
      </c>
      <c r="L242" s="10">
        <v>0</v>
      </c>
      <c r="M242" s="10">
        <v>0</v>
      </c>
      <c r="N242" s="39"/>
      <c r="O242" s="40"/>
      <c r="P242" s="10"/>
      <c r="Q242" s="25">
        <f t="shared" si="8"/>
        <v>0</v>
      </c>
      <c r="R242" s="22">
        <v>0</v>
      </c>
      <c r="S242" s="22">
        <v>0</v>
      </c>
      <c r="T242" s="39">
        <v>0</v>
      </c>
      <c r="U242" s="40"/>
      <c r="V242" s="22">
        <v>0</v>
      </c>
      <c r="W242" s="22">
        <v>0</v>
      </c>
      <c r="X242" s="22">
        <v>0</v>
      </c>
      <c r="Y242" s="39">
        <v>0</v>
      </c>
      <c r="Z242" s="40"/>
      <c r="AB242">
        <f t="shared" si="6"/>
        <v>0</v>
      </c>
    </row>
    <row r="243" spans="1:28" ht="11.65" customHeight="1" x14ac:dyDescent="0.2">
      <c r="A243" s="80" t="s">
        <v>371</v>
      </c>
      <c r="B243" s="82" t="s">
        <v>372</v>
      </c>
      <c r="C243" s="83"/>
      <c r="D243" s="82" t="s">
        <v>373</v>
      </c>
      <c r="E243" s="11" t="s">
        <v>60</v>
      </c>
      <c r="F243" s="12">
        <v>77.52</v>
      </c>
      <c r="G243" s="12" t="s">
        <v>46</v>
      </c>
      <c r="H243" s="12">
        <v>78.72</v>
      </c>
      <c r="I243" s="30"/>
      <c r="J243" s="31"/>
      <c r="K243" s="12"/>
      <c r="L243" s="12"/>
      <c r="M243" s="12"/>
      <c r="N243" s="30"/>
      <c r="O243" s="31"/>
      <c r="P243" s="12"/>
      <c r="Q243" s="25">
        <f>H243*K13*L13*M13*N13*P13*Q13</f>
        <v>83.038063154909182</v>
      </c>
      <c r="R243" s="23"/>
      <c r="S243" s="23"/>
      <c r="T243" s="30"/>
      <c r="U243" s="31"/>
      <c r="V243" s="23"/>
      <c r="W243" s="23"/>
      <c r="X243" s="23"/>
      <c r="Y243" s="30"/>
      <c r="Z243" s="31"/>
      <c r="AB243">
        <f t="shared" si="6"/>
        <v>0</v>
      </c>
    </row>
    <row r="244" spans="1:28" ht="9.4" customHeight="1" x14ac:dyDescent="0.2">
      <c r="A244" s="81"/>
      <c r="B244" s="84"/>
      <c r="C244" s="85"/>
      <c r="D244" s="86"/>
      <c r="E244" s="13" t="s">
        <v>21</v>
      </c>
      <c r="F244" s="12"/>
      <c r="G244" s="14"/>
      <c r="H244" s="14"/>
      <c r="I244" s="87"/>
      <c r="J244" s="88"/>
      <c r="K244" s="15"/>
      <c r="L244" s="15"/>
      <c r="M244" s="15"/>
      <c r="N244" s="32"/>
      <c r="O244" s="33"/>
      <c r="P244" s="15"/>
      <c r="Q244" s="25">
        <f t="shared" si="8"/>
        <v>0</v>
      </c>
      <c r="R244" s="24"/>
      <c r="S244" s="24"/>
      <c r="T244" s="32"/>
      <c r="U244" s="33"/>
      <c r="V244" s="24"/>
      <c r="W244" s="24"/>
      <c r="X244" s="24"/>
      <c r="Y244" s="32"/>
      <c r="Z244" s="33"/>
      <c r="AB244">
        <f t="shared" si="6"/>
        <v>0</v>
      </c>
    </row>
    <row r="245" spans="1:28" ht="11.65" customHeight="1" x14ac:dyDescent="0.2">
      <c r="A245" s="80" t="s">
        <v>374</v>
      </c>
      <c r="B245" s="82" t="s">
        <v>375</v>
      </c>
      <c r="C245" s="83"/>
      <c r="D245" s="82" t="s">
        <v>376</v>
      </c>
      <c r="E245" s="11" t="s">
        <v>60</v>
      </c>
      <c r="F245" s="12">
        <v>22.44</v>
      </c>
      <c r="G245" s="12" t="s">
        <v>46</v>
      </c>
      <c r="H245" s="12">
        <v>22.79</v>
      </c>
      <c r="I245" s="30"/>
      <c r="J245" s="31"/>
      <c r="K245" s="12"/>
      <c r="L245" s="12"/>
      <c r="M245" s="12"/>
      <c r="N245" s="30"/>
      <c r="O245" s="31"/>
      <c r="P245" s="12"/>
      <c r="Q245" s="25">
        <f>H245*K13*L13*M13*N13*P13*Q13</f>
        <v>24.040110001275153</v>
      </c>
      <c r="R245" s="23"/>
      <c r="S245" s="23"/>
      <c r="T245" s="30"/>
      <c r="U245" s="31"/>
      <c r="V245" s="23"/>
      <c r="W245" s="23"/>
      <c r="X245" s="23"/>
      <c r="Y245" s="30"/>
      <c r="Z245" s="31"/>
      <c r="AB245">
        <f t="shared" si="6"/>
        <v>0</v>
      </c>
    </row>
    <row r="246" spans="1:28" ht="9.4" customHeight="1" x14ac:dyDescent="0.2">
      <c r="A246" s="81"/>
      <c r="B246" s="84"/>
      <c r="C246" s="85"/>
      <c r="D246" s="86"/>
      <c r="E246" s="13" t="s">
        <v>21</v>
      </c>
      <c r="F246" s="12"/>
      <c r="G246" s="14"/>
      <c r="H246" s="14"/>
      <c r="I246" s="87"/>
      <c r="J246" s="88"/>
      <c r="K246" s="15"/>
      <c r="L246" s="15"/>
      <c r="M246" s="15"/>
      <c r="N246" s="32"/>
      <c r="O246" s="33"/>
      <c r="P246" s="15"/>
      <c r="Q246" s="25">
        <f t="shared" si="8"/>
        <v>0</v>
      </c>
      <c r="R246" s="24"/>
      <c r="S246" s="24"/>
      <c r="T246" s="32"/>
      <c r="U246" s="33"/>
      <c r="V246" s="24"/>
      <c r="W246" s="24"/>
      <c r="X246" s="24"/>
      <c r="Y246" s="32"/>
      <c r="Z246" s="33"/>
      <c r="AB246">
        <f t="shared" si="6"/>
        <v>0</v>
      </c>
    </row>
    <row r="247" spans="1:28" ht="23.25" hidden="1" customHeight="1" x14ac:dyDescent="0.2">
      <c r="A247" s="9">
        <v>1472</v>
      </c>
      <c r="B247" s="76" t="s">
        <v>353</v>
      </c>
      <c r="C247" s="77"/>
      <c r="D247" s="78" t="s">
        <v>377</v>
      </c>
      <c r="E247" s="79"/>
      <c r="F247" s="10">
        <v>59.16</v>
      </c>
      <c r="G247" s="10"/>
      <c r="H247" s="10">
        <v>60.08</v>
      </c>
      <c r="I247" s="39">
        <v>0</v>
      </c>
      <c r="J247" s="40"/>
      <c r="K247" s="10">
        <v>0</v>
      </c>
      <c r="L247" s="10">
        <v>0</v>
      </c>
      <c r="M247" s="10">
        <v>0</v>
      </c>
      <c r="N247" s="39"/>
      <c r="O247" s="40"/>
      <c r="P247" s="10"/>
      <c r="Q247" s="25">
        <f t="shared" si="8"/>
        <v>0</v>
      </c>
      <c r="R247" s="22">
        <v>0</v>
      </c>
      <c r="S247" s="22">
        <v>0</v>
      </c>
      <c r="T247" s="39">
        <v>0</v>
      </c>
      <c r="U247" s="40"/>
      <c r="V247" s="22">
        <v>0</v>
      </c>
      <c r="W247" s="22">
        <v>0</v>
      </c>
      <c r="X247" s="22">
        <v>0</v>
      </c>
      <c r="Y247" s="39">
        <v>0</v>
      </c>
      <c r="Z247" s="40"/>
      <c r="AB247">
        <f t="shared" si="6"/>
        <v>0</v>
      </c>
    </row>
    <row r="248" spans="1:28" ht="10.9" customHeight="1" x14ac:dyDescent="0.2">
      <c r="A248" s="80" t="s">
        <v>378</v>
      </c>
      <c r="B248" s="82" t="s">
        <v>379</v>
      </c>
      <c r="C248" s="83"/>
      <c r="D248" s="82" t="s">
        <v>380</v>
      </c>
      <c r="E248" s="11" t="s">
        <v>60</v>
      </c>
      <c r="F248" s="12">
        <v>59.16</v>
      </c>
      <c r="G248" s="12" t="s">
        <v>46</v>
      </c>
      <c r="H248" s="12">
        <v>60.08</v>
      </c>
      <c r="I248" s="30"/>
      <c r="J248" s="31"/>
      <c r="K248" s="12"/>
      <c r="L248" s="12"/>
      <c r="M248" s="12"/>
      <c r="N248" s="30"/>
      <c r="O248" s="31"/>
      <c r="P248" s="12"/>
      <c r="Q248" s="25">
        <f>H248*K13*L13*M13*N13*P13*Q13</f>
        <v>63.375594948512997</v>
      </c>
      <c r="R248" s="23"/>
      <c r="S248" s="23"/>
      <c r="T248" s="30"/>
      <c r="U248" s="31"/>
      <c r="V248" s="23"/>
      <c r="W248" s="23"/>
      <c r="X248" s="23"/>
      <c r="Y248" s="30"/>
      <c r="Z248" s="31"/>
      <c r="AB248">
        <f t="shared" si="6"/>
        <v>0</v>
      </c>
    </row>
    <row r="249" spans="1:28" ht="10.15" customHeight="1" x14ac:dyDescent="0.2">
      <c r="A249" s="81"/>
      <c r="B249" s="84"/>
      <c r="C249" s="85"/>
      <c r="D249" s="86"/>
      <c r="E249" s="13" t="s">
        <v>21</v>
      </c>
      <c r="F249" s="12"/>
      <c r="G249" s="14"/>
      <c r="H249" s="14"/>
      <c r="I249" s="87"/>
      <c r="J249" s="88"/>
      <c r="K249" s="15"/>
      <c r="L249" s="15"/>
      <c r="M249" s="15"/>
      <c r="N249" s="32"/>
      <c r="O249" s="33"/>
      <c r="P249" s="15"/>
      <c r="Q249" s="25">
        <f t="shared" si="8"/>
        <v>0</v>
      </c>
      <c r="R249" s="24"/>
      <c r="S249" s="24"/>
      <c r="T249" s="32"/>
      <c r="U249" s="33"/>
      <c r="V249" s="24"/>
      <c r="W249" s="24"/>
      <c r="X249" s="24"/>
      <c r="Y249" s="32"/>
      <c r="Z249" s="33"/>
      <c r="AB249">
        <f t="shared" si="6"/>
        <v>0</v>
      </c>
    </row>
    <row r="250" spans="1:28" ht="22.5" hidden="1" customHeight="1" x14ac:dyDescent="0.2">
      <c r="A250" s="9">
        <v>1473</v>
      </c>
      <c r="B250" s="76" t="s">
        <v>353</v>
      </c>
      <c r="C250" s="77"/>
      <c r="D250" s="78" t="s">
        <v>381</v>
      </c>
      <c r="E250" s="79"/>
      <c r="F250" s="10">
        <v>105.4</v>
      </c>
      <c r="G250" s="10"/>
      <c r="H250" s="10">
        <v>107.04</v>
      </c>
      <c r="I250" s="39">
        <v>0</v>
      </c>
      <c r="J250" s="40"/>
      <c r="K250" s="10">
        <v>0</v>
      </c>
      <c r="L250" s="10">
        <v>0</v>
      </c>
      <c r="M250" s="10">
        <v>0</v>
      </c>
      <c r="N250" s="39"/>
      <c r="O250" s="40"/>
      <c r="P250" s="10"/>
      <c r="Q250" s="25">
        <f t="shared" si="8"/>
        <v>0</v>
      </c>
      <c r="R250" s="22">
        <v>0</v>
      </c>
      <c r="S250" s="22">
        <v>0</v>
      </c>
      <c r="T250" s="39">
        <v>0</v>
      </c>
      <c r="U250" s="40"/>
      <c r="V250" s="22">
        <v>0</v>
      </c>
      <c r="W250" s="22">
        <v>0</v>
      </c>
      <c r="X250" s="22">
        <v>0</v>
      </c>
      <c r="Y250" s="39">
        <v>0</v>
      </c>
      <c r="Z250" s="40"/>
      <c r="AB250">
        <f t="shared" si="6"/>
        <v>0</v>
      </c>
    </row>
    <row r="251" spans="1:28" ht="11.65" customHeight="1" x14ac:dyDescent="0.2">
      <c r="A251" s="80" t="s">
        <v>382</v>
      </c>
      <c r="B251" s="82" t="s">
        <v>383</v>
      </c>
      <c r="C251" s="83"/>
      <c r="D251" s="82" t="s">
        <v>384</v>
      </c>
      <c r="E251" s="11" t="s">
        <v>60</v>
      </c>
      <c r="F251" s="12">
        <v>95.2</v>
      </c>
      <c r="G251" s="12" t="s">
        <v>46</v>
      </c>
      <c r="H251" s="12">
        <v>96.68</v>
      </c>
      <c r="I251" s="30"/>
      <c r="J251" s="31"/>
      <c r="K251" s="12"/>
      <c r="L251" s="12"/>
      <c r="M251" s="12"/>
      <c r="N251" s="30"/>
      <c r="O251" s="31"/>
      <c r="P251" s="12"/>
      <c r="Q251" s="25">
        <f>H251*K13*L13*M13*N13*P13*Q13</f>
        <v>101.98323101901195</v>
      </c>
      <c r="R251" s="23"/>
      <c r="S251" s="23"/>
      <c r="T251" s="30"/>
      <c r="U251" s="31"/>
      <c r="V251" s="23"/>
      <c r="W251" s="23"/>
      <c r="X251" s="23"/>
      <c r="Y251" s="30"/>
      <c r="Z251" s="31"/>
      <c r="AB251">
        <f t="shared" si="6"/>
        <v>0</v>
      </c>
    </row>
    <row r="252" spans="1:28" ht="9.4" customHeight="1" x14ac:dyDescent="0.2">
      <c r="A252" s="81"/>
      <c r="B252" s="84"/>
      <c r="C252" s="85"/>
      <c r="D252" s="86"/>
      <c r="E252" s="13" t="s">
        <v>21</v>
      </c>
      <c r="F252" s="12"/>
      <c r="G252" s="14"/>
      <c r="H252" s="14"/>
      <c r="I252" s="87"/>
      <c r="J252" s="88"/>
      <c r="K252" s="15"/>
      <c r="L252" s="15"/>
      <c r="M252" s="15"/>
      <c r="N252" s="32"/>
      <c r="O252" s="33"/>
      <c r="P252" s="15"/>
      <c r="Q252" s="25">
        <f t="shared" si="8"/>
        <v>0</v>
      </c>
      <c r="R252" s="24"/>
      <c r="S252" s="24"/>
      <c r="T252" s="32"/>
      <c r="U252" s="33"/>
      <c r="V252" s="24"/>
      <c r="W252" s="24"/>
      <c r="X252" s="24"/>
      <c r="Y252" s="32"/>
      <c r="Z252" s="33"/>
      <c r="AB252">
        <f t="shared" si="6"/>
        <v>0</v>
      </c>
    </row>
    <row r="253" spans="1:28" ht="11.65" customHeight="1" x14ac:dyDescent="0.2">
      <c r="A253" s="80" t="s">
        <v>385</v>
      </c>
      <c r="B253" s="82" t="s">
        <v>386</v>
      </c>
      <c r="C253" s="83"/>
      <c r="D253" s="82" t="s">
        <v>387</v>
      </c>
      <c r="E253" s="11" t="s">
        <v>60</v>
      </c>
      <c r="F253" s="12">
        <v>10.199999999999999</v>
      </c>
      <c r="G253" s="12" t="s">
        <v>46</v>
      </c>
      <c r="H253" s="12">
        <v>10.36</v>
      </c>
      <c r="I253" s="30"/>
      <c r="J253" s="31"/>
      <c r="K253" s="12"/>
      <c r="L253" s="12"/>
      <c r="M253" s="12"/>
      <c r="N253" s="30"/>
      <c r="O253" s="31"/>
      <c r="P253" s="12"/>
      <c r="Q253" s="25">
        <f>H253*K13*L13*M13*N13*P13*Q13</f>
        <v>10.928281685529205</v>
      </c>
      <c r="R253" s="23"/>
      <c r="S253" s="23"/>
      <c r="T253" s="30"/>
      <c r="U253" s="31"/>
      <c r="V253" s="23"/>
      <c r="W253" s="23"/>
      <c r="X253" s="23"/>
      <c r="Y253" s="30"/>
      <c r="Z253" s="31"/>
      <c r="AB253">
        <f t="shared" si="6"/>
        <v>0</v>
      </c>
    </row>
    <row r="254" spans="1:28" ht="10.15" customHeight="1" x14ac:dyDescent="0.2">
      <c r="A254" s="81"/>
      <c r="B254" s="84"/>
      <c r="C254" s="85"/>
      <c r="D254" s="86"/>
      <c r="E254" s="13" t="s">
        <v>21</v>
      </c>
      <c r="F254" s="12"/>
      <c r="G254" s="14"/>
      <c r="H254" s="14"/>
      <c r="I254" s="87"/>
      <c r="J254" s="88"/>
      <c r="K254" s="15"/>
      <c r="L254" s="15"/>
      <c r="M254" s="15"/>
      <c r="N254" s="32"/>
      <c r="O254" s="33"/>
      <c r="P254" s="15"/>
      <c r="Q254" s="25">
        <f t="shared" si="8"/>
        <v>0</v>
      </c>
      <c r="R254" s="24"/>
      <c r="S254" s="24"/>
      <c r="T254" s="32"/>
      <c r="U254" s="33"/>
      <c r="V254" s="24"/>
      <c r="W254" s="24"/>
      <c r="X254" s="24"/>
      <c r="Y254" s="32"/>
      <c r="Z254" s="33"/>
      <c r="AB254">
        <f t="shared" si="6"/>
        <v>0</v>
      </c>
    </row>
    <row r="255" spans="1:28" ht="19.7" customHeight="1" x14ac:dyDescent="0.2">
      <c r="A255" s="71" t="s">
        <v>388</v>
      </c>
      <c r="B255" s="72"/>
      <c r="C255" s="73"/>
      <c r="D255" s="74" t="s">
        <v>389</v>
      </c>
      <c r="E255" s="75"/>
      <c r="F255" s="8">
        <f>F257+F260+F263+F266</f>
        <v>2140.3599999999997</v>
      </c>
      <c r="G255" s="21"/>
      <c r="H255" s="21">
        <f t="shared" ref="H255" si="9">H257+H260+H263+H266</f>
        <v>2173.5300000000002</v>
      </c>
      <c r="I255" s="41">
        <v>0</v>
      </c>
      <c r="J255" s="42"/>
      <c r="K255" s="8">
        <v>0</v>
      </c>
      <c r="L255" s="8">
        <v>0</v>
      </c>
      <c r="M255" s="8">
        <v>0</v>
      </c>
      <c r="N255" s="41"/>
      <c r="O255" s="42"/>
      <c r="P255" s="8">
        <f>P257+P260+P263+P266</f>
        <v>2257.5380143077164</v>
      </c>
      <c r="Q255" s="21"/>
      <c r="R255" s="21">
        <v>0</v>
      </c>
      <c r="S255" s="21">
        <v>0</v>
      </c>
      <c r="T255" s="41">
        <v>0</v>
      </c>
      <c r="U255" s="42"/>
      <c r="V255" s="21">
        <v>0</v>
      </c>
      <c r="W255" s="21">
        <v>0</v>
      </c>
      <c r="X255" s="21">
        <v>0</v>
      </c>
      <c r="Y255" s="41">
        <v>0</v>
      </c>
      <c r="Z255" s="42"/>
      <c r="AB255">
        <f t="shared" si="6"/>
        <v>0</v>
      </c>
    </row>
    <row r="256" spans="1:28" ht="22.5" hidden="1" customHeight="1" x14ac:dyDescent="0.2">
      <c r="A256" s="9">
        <v>1477</v>
      </c>
      <c r="B256" s="76" t="s">
        <v>217</v>
      </c>
      <c r="C256" s="77"/>
      <c r="D256" s="78" t="s">
        <v>390</v>
      </c>
      <c r="E256" s="79"/>
      <c r="F256" s="10">
        <v>605.88</v>
      </c>
      <c r="G256" s="10"/>
      <c r="H256" s="10">
        <v>615.27</v>
      </c>
      <c r="I256" s="39">
        <v>0</v>
      </c>
      <c r="J256" s="40"/>
      <c r="K256" s="10">
        <v>0</v>
      </c>
      <c r="L256" s="10">
        <v>0</v>
      </c>
      <c r="M256" s="10">
        <v>0</v>
      </c>
      <c r="N256" s="39"/>
      <c r="O256" s="40"/>
      <c r="P256" s="10"/>
      <c r="Q256" s="22"/>
      <c r="R256" s="22">
        <v>0</v>
      </c>
      <c r="S256" s="22">
        <v>0</v>
      </c>
      <c r="T256" s="39">
        <v>0</v>
      </c>
      <c r="U256" s="40"/>
      <c r="V256" s="22">
        <v>0</v>
      </c>
      <c r="W256" s="22">
        <v>0</v>
      </c>
      <c r="X256" s="22">
        <v>0</v>
      </c>
      <c r="Y256" s="39">
        <v>0</v>
      </c>
      <c r="Z256" s="40"/>
      <c r="AB256">
        <f t="shared" si="6"/>
        <v>0</v>
      </c>
    </row>
    <row r="257" spans="1:28" ht="11.65" customHeight="1" x14ac:dyDescent="0.2">
      <c r="A257" s="80" t="s">
        <v>391</v>
      </c>
      <c r="B257" s="82" t="s">
        <v>392</v>
      </c>
      <c r="C257" s="83"/>
      <c r="D257" s="82" t="s">
        <v>393</v>
      </c>
      <c r="E257" s="11" t="s">
        <v>60</v>
      </c>
      <c r="F257" s="12">
        <v>605.88</v>
      </c>
      <c r="G257" s="12" t="s">
        <v>46</v>
      </c>
      <c r="H257" s="12">
        <v>615.27</v>
      </c>
      <c r="I257" s="30"/>
      <c r="J257" s="31"/>
      <c r="K257" s="12"/>
      <c r="L257" s="12"/>
      <c r="M257" s="12"/>
      <c r="N257" s="30"/>
      <c r="O257" s="31"/>
      <c r="P257" s="12">
        <f>H257*K13*L13*M13*N13*P13</f>
        <v>639.05049116557325</v>
      </c>
      <c r="Q257" s="23"/>
      <c r="R257" s="23"/>
      <c r="S257" s="23"/>
      <c r="T257" s="30"/>
      <c r="U257" s="31"/>
      <c r="V257" s="23"/>
      <c r="W257" s="23"/>
      <c r="X257" s="23"/>
      <c r="Y257" s="30"/>
      <c r="Z257" s="31"/>
      <c r="AB257">
        <f t="shared" si="6"/>
        <v>0</v>
      </c>
    </row>
    <row r="258" spans="1:28" ht="10.9" customHeight="1" x14ac:dyDescent="0.2">
      <c r="A258" s="81"/>
      <c r="B258" s="84"/>
      <c r="C258" s="85"/>
      <c r="D258" s="86"/>
      <c r="E258" s="13" t="s">
        <v>22</v>
      </c>
      <c r="F258" s="12"/>
      <c r="G258" s="14"/>
      <c r="H258" s="14"/>
      <c r="I258" s="87"/>
      <c r="J258" s="88"/>
      <c r="K258" s="15"/>
      <c r="L258" s="15"/>
      <c r="M258" s="15"/>
      <c r="N258" s="32"/>
      <c r="O258" s="33"/>
      <c r="P258" s="15"/>
      <c r="Q258" s="24"/>
      <c r="R258" s="24"/>
      <c r="S258" s="24"/>
      <c r="T258" s="32"/>
      <c r="U258" s="33"/>
      <c r="V258" s="24"/>
      <c r="W258" s="24"/>
      <c r="X258" s="24"/>
      <c r="Y258" s="32"/>
      <c r="Z258" s="33"/>
      <c r="AB258">
        <f t="shared" si="6"/>
        <v>0</v>
      </c>
    </row>
    <row r="259" spans="1:28" ht="22.5" hidden="1" customHeight="1" x14ac:dyDescent="0.2">
      <c r="A259" s="9">
        <v>1478</v>
      </c>
      <c r="B259" s="76" t="s">
        <v>217</v>
      </c>
      <c r="C259" s="77"/>
      <c r="D259" s="78" t="s">
        <v>394</v>
      </c>
      <c r="E259" s="79"/>
      <c r="F259" s="10">
        <v>357.4</v>
      </c>
      <c r="G259" s="10"/>
      <c r="H259" s="10">
        <v>362.94</v>
      </c>
      <c r="I259" s="39">
        <v>0</v>
      </c>
      <c r="J259" s="40"/>
      <c r="K259" s="10">
        <v>0</v>
      </c>
      <c r="L259" s="10">
        <v>0</v>
      </c>
      <c r="M259" s="10">
        <v>0</v>
      </c>
      <c r="N259" s="39"/>
      <c r="O259" s="40"/>
      <c r="P259" s="10"/>
      <c r="Q259" s="22"/>
      <c r="R259" s="22">
        <v>0</v>
      </c>
      <c r="S259" s="22">
        <v>0</v>
      </c>
      <c r="T259" s="39">
        <v>0</v>
      </c>
      <c r="U259" s="40"/>
      <c r="V259" s="22">
        <v>0</v>
      </c>
      <c r="W259" s="22">
        <v>0</v>
      </c>
      <c r="X259" s="22">
        <v>0</v>
      </c>
      <c r="Y259" s="39">
        <v>0</v>
      </c>
      <c r="Z259" s="40"/>
      <c r="AB259">
        <f t="shared" si="6"/>
        <v>0</v>
      </c>
    </row>
    <row r="260" spans="1:28" ht="11.65" customHeight="1" x14ac:dyDescent="0.2">
      <c r="A260" s="80" t="s">
        <v>395</v>
      </c>
      <c r="B260" s="82" t="s">
        <v>396</v>
      </c>
      <c r="C260" s="83"/>
      <c r="D260" s="82" t="s">
        <v>397</v>
      </c>
      <c r="E260" s="11" t="s">
        <v>60</v>
      </c>
      <c r="F260" s="12">
        <v>357.4</v>
      </c>
      <c r="G260" s="12" t="s">
        <v>46</v>
      </c>
      <c r="H260" s="12">
        <v>362.94</v>
      </c>
      <c r="I260" s="30"/>
      <c r="J260" s="31"/>
      <c r="K260" s="12"/>
      <c r="L260" s="12"/>
      <c r="M260" s="12"/>
      <c r="N260" s="30"/>
      <c r="O260" s="31"/>
      <c r="P260" s="12">
        <f>H260*K13*L13*M13*N13*P13</f>
        <v>376.96781130826014</v>
      </c>
      <c r="Q260" s="23"/>
      <c r="R260" s="23"/>
      <c r="S260" s="23"/>
      <c r="T260" s="30"/>
      <c r="U260" s="31"/>
      <c r="V260" s="23"/>
      <c r="W260" s="23"/>
      <c r="X260" s="23"/>
      <c r="Y260" s="30"/>
      <c r="Z260" s="31"/>
      <c r="AB260">
        <f t="shared" si="6"/>
        <v>0</v>
      </c>
    </row>
    <row r="261" spans="1:28" ht="9.4" customHeight="1" x14ac:dyDescent="0.2">
      <c r="A261" s="81"/>
      <c r="B261" s="84"/>
      <c r="C261" s="85"/>
      <c r="D261" s="86"/>
      <c r="E261" s="13" t="s">
        <v>24</v>
      </c>
      <c r="F261" s="12"/>
      <c r="G261" s="14"/>
      <c r="H261" s="14"/>
      <c r="I261" s="87"/>
      <c r="J261" s="88"/>
      <c r="K261" s="15"/>
      <c r="L261" s="15"/>
      <c r="M261" s="15"/>
      <c r="N261" s="32"/>
      <c r="O261" s="33"/>
      <c r="P261" s="15"/>
      <c r="Q261" s="24"/>
      <c r="R261" s="24"/>
      <c r="S261" s="24"/>
      <c r="T261" s="32"/>
      <c r="U261" s="33"/>
      <c r="V261" s="24"/>
      <c r="W261" s="24"/>
      <c r="X261" s="24"/>
      <c r="Y261" s="32"/>
      <c r="Z261" s="33"/>
      <c r="AB261">
        <f t="shared" si="6"/>
        <v>0</v>
      </c>
    </row>
    <row r="262" spans="1:28" ht="29.1" hidden="1" customHeight="1" x14ac:dyDescent="0.2">
      <c r="A262" s="9">
        <v>1479</v>
      </c>
      <c r="B262" s="76" t="s">
        <v>217</v>
      </c>
      <c r="C262" s="77"/>
      <c r="D262" s="78" t="s">
        <v>398</v>
      </c>
      <c r="E262" s="79"/>
      <c r="F262" s="10">
        <v>963.9</v>
      </c>
      <c r="G262" s="10"/>
      <c r="H262" s="10">
        <v>978.84</v>
      </c>
      <c r="I262" s="39">
        <v>0</v>
      </c>
      <c r="J262" s="40"/>
      <c r="K262" s="10">
        <v>0</v>
      </c>
      <c r="L262" s="10">
        <v>0</v>
      </c>
      <c r="M262" s="10">
        <v>0</v>
      </c>
      <c r="N262" s="39"/>
      <c r="O262" s="40"/>
      <c r="P262" s="10"/>
      <c r="Q262" s="22"/>
      <c r="R262" s="22">
        <v>0</v>
      </c>
      <c r="S262" s="22">
        <v>0</v>
      </c>
      <c r="T262" s="39">
        <v>0</v>
      </c>
      <c r="U262" s="40"/>
      <c r="V262" s="22">
        <v>0</v>
      </c>
      <c r="W262" s="22">
        <v>0</v>
      </c>
      <c r="X262" s="22">
        <v>0</v>
      </c>
      <c r="Y262" s="39">
        <v>0</v>
      </c>
      <c r="Z262" s="40"/>
      <c r="AB262">
        <f t="shared" si="6"/>
        <v>0</v>
      </c>
    </row>
    <row r="263" spans="1:28" ht="10.9" customHeight="1" x14ac:dyDescent="0.2">
      <c r="A263" s="80" t="s">
        <v>399</v>
      </c>
      <c r="B263" s="82" t="s">
        <v>400</v>
      </c>
      <c r="C263" s="83"/>
      <c r="D263" s="82" t="s">
        <v>401</v>
      </c>
      <c r="E263" s="11" t="s">
        <v>60</v>
      </c>
      <c r="F263" s="12">
        <v>963.9</v>
      </c>
      <c r="G263" s="12" t="s">
        <v>46</v>
      </c>
      <c r="H263" s="12">
        <v>978.84</v>
      </c>
      <c r="I263" s="30"/>
      <c r="J263" s="31"/>
      <c r="K263" s="12"/>
      <c r="L263" s="12"/>
      <c r="M263" s="12"/>
      <c r="N263" s="30"/>
      <c r="O263" s="31"/>
      <c r="P263" s="12">
        <f>H263*K13*L13*M13*N13*P13</f>
        <v>1016.672652286817</v>
      </c>
      <c r="Q263" s="23"/>
      <c r="R263" s="23"/>
      <c r="S263" s="23"/>
      <c r="T263" s="30"/>
      <c r="U263" s="31"/>
      <c r="V263" s="23"/>
      <c r="W263" s="23"/>
      <c r="X263" s="23"/>
      <c r="Y263" s="30"/>
      <c r="Z263" s="31"/>
      <c r="AB263">
        <f t="shared" si="6"/>
        <v>0</v>
      </c>
    </row>
    <row r="264" spans="1:28" ht="10.9" customHeight="1" x14ac:dyDescent="0.2">
      <c r="A264" s="81"/>
      <c r="B264" s="84"/>
      <c r="C264" s="85"/>
      <c r="D264" s="86"/>
      <c r="E264" s="13" t="s">
        <v>21</v>
      </c>
      <c r="F264" s="12"/>
      <c r="G264" s="14"/>
      <c r="H264" s="14"/>
      <c r="I264" s="87"/>
      <c r="J264" s="88"/>
      <c r="K264" s="15"/>
      <c r="L264" s="15"/>
      <c r="M264" s="15"/>
      <c r="N264" s="32"/>
      <c r="O264" s="33"/>
      <c r="P264" s="15"/>
      <c r="Q264" s="24"/>
      <c r="R264" s="24"/>
      <c r="S264" s="24"/>
      <c r="T264" s="32"/>
      <c r="U264" s="33"/>
      <c r="V264" s="24"/>
      <c r="W264" s="24"/>
      <c r="X264" s="24"/>
      <c r="Y264" s="32"/>
      <c r="Z264" s="33"/>
      <c r="AB264">
        <f t="shared" si="6"/>
        <v>0</v>
      </c>
    </row>
    <row r="265" spans="1:28" ht="28.35" hidden="1" customHeight="1" x14ac:dyDescent="0.2">
      <c r="A265" s="9">
        <v>1480</v>
      </c>
      <c r="B265" s="76" t="s">
        <v>217</v>
      </c>
      <c r="C265" s="77"/>
      <c r="D265" s="78" t="s">
        <v>398</v>
      </c>
      <c r="E265" s="79"/>
      <c r="F265" s="10">
        <v>213.18</v>
      </c>
      <c r="G265" s="10"/>
      <c r="H265" s="10">
        <v>216.48</v>
      </c>
      <c r="I265" s="39">
        <v>0</v>
      </c>
      <c r="J265" s="40"/>
      <c r="K265" s="10">
        <v>0</v>
      </c>
      <c r="L265" s="10">
        <v>0</v>
      </c>
      <c r="M265" s="10">
        <v>0</v>
      </c>
      <c r="N265" s="39"/>
      <c r="O265" s="40"/>
      <c r="P265" s="10"/>
      <c r="Q265" s="22"/>
      <c r="R265" s="22">
        <v>0</v>
      </c>
      <c r="S265" s="22">
        <v>0</v>
      </c>
      <c r="T265" s="39">
        <v>0</v>
      </c>
      <c r="U265" s="40"/>
      <c r="V265" s="22">
        <v>0</v>
      </c>
      <c r="W265" s="22">
        <v>0</v>
      </c>
      <c r="X265" s="22">
        <v>0</v>
      </c>
      <c r="Y265" s="39">
        <v>0</v>
      </c>
      <c r="Z265" s="40"/>
      <c r="AB265">
        <f t="shared" si="6"/>
        <v>0</v>
      </c>
    </row>
    <row r="266" spans="1:28" ht="11.65" customHeight="1" x14ac:dyDescent="0.2">
      <c r="A266" s="80" t="s">
        <v>402</v>
      </c>
      <c r="B266" s="82" t="s">
        <v>403</v>
      </c>
      <c r="C266" s="83"/>
      <c r="D266" s="82" t="s">
        <v>404</v>
      </c>
      <c r="E266" s="11" t="s">
        <v>60</v>
      </c>
      <c r="F266" s="12">
        <v>213.18</v>
      </c>
      <c r="G266" s="12" t="s">
        <v>46</v>
      </c>
      <c r="H266" s="12">
        <v>216.48</v>
      </c>
      <c r="I266" s="30"/>
      <c r="J266" s="31"/>
      <c r="K266" s="12"/>
      <c r="L266" s="12"/>
      <c r="M266" s="12"/>
      <c r="N266" s="30"/>
      <c r="O266" s="31"/>
      <c r="P266" s="12">
        <f>H266*K13*L13*M13*N13*P13</f>
        <v>224.84705954706598</v>
      </c>
      <c r="Q266" s="23"/>
      <c r="R266" s="23"/>
      <c r="S266" s="23"/>
      <c r="T266" s="30"/>
      <c r="U266" s="31"/>
      <c r="V266" s="23"/>
      <c r="W266" s="23"/>
      <c r="X266" s="23"/>
      <c r="Y266" s="30"/>
      <c r="Z266" s="31"/>
      <c r="AB266">
        <f t="shared" si="6"/>
        <v>0</v>
      </c>
    </row>
    <row r="267" spans="1:28" ht="10.9" customHeight="1" x14ac:dyDescent="0.2">
      <c r="A267" s="81"/>
      <c r="B267" s="84"/>
      <c r="C267" s="85"/>
      <c r="D267" s="86"/>
      <c r="E267" s="13" t="s">
        <v>21</v>
      </c>
      <c r="F267" s="12"/>
      <c r="G267" s="14"/>
      <c r="H267" s="14"/>
      <c r="I267" s="87"/>
      <c r="J267" s="88"/>
      <c r="K267" s="15"/>
      <c r="L267" s="15"/>
      <c r="M267" s="15"/>
      <c r="N267" s="32"/>
      <c r="O267" s="33"/>
      <c r="P267" s="15"/>
      <c r="Q267" s="24"/>
      <c r="R267" s="24"/>
      <c r="S267" s="24"/>
      <c r="T267" s="32"/>
      <c r="U267" s="33"/>
      <c r="V267" s="24"/>
      <c r="W267" s="24"/>
      <c r="X267" s="24"/>
      <c r="Y267" s="32"/>
      <c r="Z267" s="33"/>
      <c r="AB267">
        <f t="shared" si="6"/>
        <v>0</v>
      </c>
    </row>
    <row r="268" spans="1:28" ht="19.7" customHeight="1" x14ac:dyDescent="0.2">
      <c r="A268" s="71" t="s">
        <v>405</v>
      </c>
      <c r="B268" s="72"/>
      <c r="C268" s="73"/>
      <c r="D268" s="74" t="s">
        <v>406</v>
      </c>
      <c r="E268" s="75"/>
      <c r="F268" s="8">
        <f>F270+F272+F274+F276+F278+F281+F283+F286+F289</f>
        <v>3248.59</v>
      </c>
      <c r="G268" s="21"/>
      <c r="H268" s="21">
        <f t="shared" ref="H268" si="10">H270+H272+H274+H276+H278+H281+H283+H286+H289</f>
        <v>3298.9400000000005</v>
      </c>
      <c r="I268" s="41">
        <v>0</v>
      </c>
      <c r="J268" s="42"/>
      <c r="K268" s="8">
        <v>0</v>
      </c>
      <c r="L268" s="8">
        <v>0</v>
      </c>
      <c r="M268" s="8">
        <v>0</v>
      </c>
      <c r="N268" s="41"/>
      <c r="O268" s="42"/>
      <c r="P268" s="8"/>
      <c r="Q268" s="21">
        <f>Q270+Q272+Q274+Q276+Q278+Q281+Q283+Q286+Q289</f>
        <v>3479.8982223609773</v>
      </c>
      <c r="R268" s="21">
        <v>0</v>
      </c>
      <c r="S268" s="21">
        <v>0</v>
      </c>
      <c r="T268" s="41">
        <v>0</v>
      </c>
      <c r="U268" s="42"/>
      <c r="V268" s="21">
        <v>0</v>
      </c>
      <c r="W268" s="21">
        <v>0</v>
      </c>
      <c r="X268" s="21">
        <v>0</v>
      </c>
      <c r="Y268" s="41">
        <v>0</v>
      </c>
      <c r="Z268" s="42"/>
      <c r="AB268">
        <f t="shared" si="6"/>
        <v>0</v>
      </c>
    </row>
    <row r="269" spans="1:28" ht="22.5" hidden="1" customHeight="1" x14ac:dyDescent="0.2">
      <c r="A269" s="9">
        <v>1484</v>
      </c>
      <c r="B269" s="76" t="s">
        <v>407</v>
      </c>
      <c r="C269" s="77"/>
      <c r="D269" s="78" t="s">
        <v>408</v>
      </c>
      <c r="E269" s="79"/>
      <c r="F269" s="10">
        <v>2124.7600000000002</v>
      </c>
      <c r="G269" s="10"/>
      <c r="H269" s="10">
        <v>2157.69</v>
      </c>
      <c r="I269" s="39">
        <v>0</v>
      </c>
      <c r="J269" s="40"/>
      <c r="K269" s="10">
        <v>0</v>
      </c>
      <c r="L269" s="10">
        <v>0</v>
      </c>
      <c r="M269" s="10">
        <v>0</v>
      </c>
      <c r="N269" s="39"/>
      <c r="O269" s="40"/>
      <c r="P269" s="10"/>
      <c r="Q269" s="22"/>
      <c r="R269" s="22">
        <v>0</v>
      </c>
      <c r="S269" s="22">
        <v>0</v>
      </c>
      <c r="T269" s="39">
        <v>0</v>
      </c>
      <c r="U269" s="40"/>
      <c r="V269" s="22">
        <v>0</v>
      </c>
      <c r="W269" s="22">
        <v>0</v>
      </c>
      <c r="X269" s="22">
        <v>0</v>
      </c>
      <c r="Y269" s="39">
        <v>0</v>
      </c>
      <c r="Z269" s="40"/>
      <c r="AB269">
        <f t="shared" si="6"/>
        <v>0</v>
      </c>
    </row>
    <row r="270" spans="1:28" ht="11.65" customHeight="1" x14ac:dyDescent="0.2">
      <c r="A270" s="80" t="s">
        <v>409</v>
      </c>
      <c r="B270" s="82" t="s">
        <v>410</v>
      </c>
      <c r="C270" s="83"/>
      <c r="D270" s="82" t="s">
        <v>411</v>
      </c>
      <c r="E270" s="11" t="s">
        <v>60</v>
      </c>
      <c r="F270" s="12">
        <v>381.48</v>
      </c>
      <c r="G270" s="12" t="s">
        <v>46</v>
      </c>
      <c r="H270" s="12">
        <v>387.39</v>
      </c>
      <c r="I270" s="30"/>
      <c r="J270" s="31"/>
      <c r="K270" s="12"/>
      <c r="L270" s="12"/>
      <c r="M270" s="12"/>
      <c r="N270" s="30"/>
      <c r="O270" s="31"/>
      <c r="P270" s="12"/>
      <c r="Q270" s="23">
        <f>H270*K13*L13*M13*N13*P13*Q13</f>
        <v>408.63967588389568</v>
      </c>
      <c r="R270" s="23"/>
      <c r="S270" s="23"/>
      <c r="T270" s="30"/>
      <c r="U270" s="31"/>
      <c r="V270" s="23"/>
      <c r="W270" s="23"/>
      <c r="X270" s="23"/>
      <c r="Y270" s="30"/>
      <c r="Z270" s="31"/>
      <c r="AB270">
        <f t="shared" si="6"/>
        <v>0</v>
      </c>
    </row>
    <row r="271" spans="1:28" ht="9.4" customHeight="1" x14ac:dyDescent="0.2">
      <c r="A271" s="81"/>
      <c r="B271" s="84"/>
      <c r="C271" s="85"/>
      <c r="D271" s="86"/>
      <c r="E271" s="13" t="s">
        <v>22</v>
      </c>
      <c r="F271" s="12"/>
      <c r="G271" s="14"/>
      <c r="H271" s="14"/>
      <c r="I271" s="87"/>
      <c r="J271" s="88"/>
      <c r="K271" s="15"/>
      <c r="L271" s="15"/>
      <c r="M271" s="15"/>
      <c r="N271" s="32"/>
      <c r="O271" s="33"/>
      <c r="P271" s="23"/>
      <c r="Q271" s="24"/>
      <c r="R271" s="24"/>
      <c r="S271" s="24"/>
      <c r="T271" s="32"/>
      <c r="U271" s="33"/>
      <c r="V271" s="24"/>
      <c r="W271" s="24"/>
      <c r="X271" s="24"/>
      <c r="Y271" s="32"/>
      <c r="Z271" s="33"/>
      <c r="AB271">
        <f t="shared" si="6"/>
        <v>0</v>
      </c>
    </row>
    <row r="272" spans="1:28" ht="11.65" customHeight="1" x14ac:dyDescent="0.2">
      <c r="A272" s="80" t="s">
        <v>412</v>
      </c>
      <c r="B272" s="82" t="s">
        <v>413</v>
      </c>
      <c r="C272" s="83"/>
      <c r="D272" s="82" t="s">
        <v>414</v>
      </c>
      <c r="E272" s="11" t="s">
        <v>60</v>
      </c>
      <c r="F272" s="12">
        <v>262.24</v>
      </c>
      <c r="G272" s="12" t="s">
        <v>46</v>
      </c>
      <c r="H272" s="12">
        <v>266.3</v>
      </c>
      <c r="I272" s="30"/>
      <c r="J272" s="31"/>
      <c r="K272" s="12"/>
      <c r="L272" s="12"/>
      <c r="M272" s="12"/>
      <c r="N272" s="30"/>
      <c r="O272" s="31"/>
      <c r="P272" s="23"/>
      <c r="Q272" s="23">
        <f>H272*K13*L13*M13*N13*P13*Q13</f>
        <v>280.90747228343901</v>
      </c>
      <c r="R272" s="23"/>
      <c r="S272" s="23"/>
      <c r="T272" s="30"/>
      <c r="U272" s="31"/>
      <c r="V272" s="23"/>
      <c r="W272" s="23"/>
      <c r="X272" s="23"/>
      <c r="Y272" s="30"/>
      <c r="Z272" s="31"/>
      <c r="AB272">
        <f t="shared" ref="AB272:AB335" si="11">H272*K270*L270*M270*N270*P270</f>
        <v>0</v>
      </c>
    </row>
    <row r="273" spans="1:28" ht="9.4" customHeight="1" x14ac:dyDescent="0.2">
      <c r="A273" s="81"/>
      <c r="B273" s="84"/>
      <c r="C273" s="85"/>
      <c r="D273" s="86"/>
      <c r="E273" s="13" t="s">
        <v>22</v>
      </c>
      <c r="F273" s="12"/>
      <c r="G273" s="14"/>
      <c r="H273" s="14"/>
      <c r="I273" s="87"/>
      <c r="J273" s="88"/>
      <c r="K273" s="15"/>
      <c r="L273" s="15"/>
      <c r="M273" s="15"/>
      <c r="N273" s="32"/>
      <c r="O273" s="33"/>
      <c r="P273" s="23"/>
      <c r="Q273" s="24"/>
      <c r="R273" s="24"/>
      <c r="S273" s="24"/>
      <c r="T273" s="32"/>
      <c r="U273" s="33"/>
      <c r="V273" s="24"/>
      <c r="W273" s="24"/>
      <c r="X273" s="24"/>
      <c r="Y273" s="32"/>
      <c r="Z273" s="33"/>
      <c r="AB273">
        <f t="shared" si="11"/>
        <v>0</v>
      </c>
    </row>
    <row r="274" spans="1:28" ht="11.65" customHeight="1" x14ac:dyDescent="0.2">
      <c r="A274" s="80" t="s">
        <v>415</v>
      </c>
      <c r="B274" s="82" t="s">
        <v>416</v>
      </c>
      <c r="C274" s="83"/>
      <c r="D274" s="82" t="s">
        <v>417</v>
      </c>
      <c r="E274" s="11" t="s">
        <v>60</v>
      </c>
      <c r="F274" s="12">
        <v>900.66</v>
      </c>
      <c r="G274" s="12" t="s">
        <v>46</v>
      </c>
      <c r="H274" s="12">
        <v>914.62</v>
      </c>
      <c r="I274" s="30"/>
      <c r="J274" s="31"/>
      <c r="K274" s="12"/>
      <c r="L274" s="12"/>
      <c r="M274" s="12"/>
      <c r="N274" s="30"/>
      <c r="O274" s="31"/>
      <c r="P274" s="23"/>
      <c r="Q274" s="23">
        <f>H274*K13*L13*M13*N13*P13*Q13</f>
        <v>964.7900574535447</v>
      </c>
      <c r="R274" s="23"/>
      <c r="S274" s="23"/>
      <c r="T274" s="30"/>
      <c r="U274" s="31"/>
      <c r="V274" s="23"/>
      <c r="W274" s="23"/>
      <c r="X274" s="23"/>
      <c r="Y274" s="30"/>
      <c r="Z274" s="31"/>
      <c r="AB274">
        <f t="shared" si="11"/>
        <v>0</v>
      </c>
    </row>
    <row r="275" spans="1:28" ht="10.9" customHeight="1" x14ac:dyDescent="0.2">
      <c r="A275" s="81"/>
      <c r="B275" s="84"/>
      <c r="C275" s="85"/>
      <c r="D275" s="86"/>
      <c r="E275" s="13" t="s">
        <v>21</v>
      </c>
      <c r="F275" s="12"/>
      <c r="G275" s="14"/>
      <c r="H275" s="14"/>
      <c r="I275" s="87"/>
      <c r="J275" s="88"/>
      <c r="K275" s="15"/>
      <c r="L275" s="15"/>
      <c r="M275" s="15"/>
      <c r="N275" s="32"/>
      <c r="O275" s="33"/>
      <c r="P275" s="23"/>
      <c r="Q275" s="24"/>
      <c r="R275" s="24"/>
      <c r="S275" s="24"/>
      <c r="T275" s="32"/>
      <c r="U275" s="33"/>
      <c r="V275" s="24"/>
      <c r="W275" s="24"/>
      <c r="X275" s="24"/>
      <c r="Y275" s="32"/>
      <c r="Z275" s="33"/>
      <c r="AB275">
        <f t="shared" si="11"/>
        <v>0</v>
      </c>
    </row>
    <row r="276" spans="1:28" ht="11.65" customHeight="1" x14ac:dyDescent="0.2">
      <c r="A276" s="80" t="s">
        <v>418</v>
      </c>
      <c r="B276" s="82" t="s">
        <v>419</v>
      </c>
      <c r="C276" s="83"/>
      <c r="D276" s="82" t="s">
        <v>420</v>
      </c>
      <c r="E276" s="11" t="s">
        <v>60</v>
      </c>
      <c r="F276" s="12">
        <v>414.12</v>
      </c>
      <c r="G276" s="12" t="s">
        <v>46</v>
      </c>
      <c r="H276" s="12">
        <v>420.54</v>
      </c>
      <c r="I276" s="30"/>
      <c r="J276" s="31"/>
      <c r="K276" s="12"/>
      <c r="L276" s="12"/>
      <c r="M276" s="12"/>
      <c r="N276" s="30"/>
      <c r="O276" s="31"/>
      <c r="P276" s="23"/>
      <c r="Q276" s="23">
        <f>H276*K13*L13*M13*N13*P13*Q13</f>
        <v>443.60806757070009</v>
      </c>
      <c r="R276" s="23"/>
      <c r="S276" s="23"/>
      <c r="T276" s="30"/>
      <c r="U276" s="31"/>
      <c r="V276" s="23"/>
      <c r="W276" s="23"/>
      <c r="X276" s="23"/>
      <c r="Y276" s="30"/>
      <c r="Z276" s="31"/>
      <c r="AB276">
        <f t="shared" si="11"/>
        <v>0</v>
      </c>
    </row>
    <row r="277" spans="1:28" ht="10.15" customHeight="1" x14ac:dyDescent="0.2">
      <c r="A277" s="81"/>
      <c r="B277" s="84"/>
      <c r="C277" s="85"/>
      <c r="D277" s="86"/>
      <c r="E277" s="13" t="s">
        <v>21</v>
      </c>
      <c r="F277" s="12"/>
      <c r="G277" s="14"/>
      <c r="H277" s="14"/>
      <c r="I277" s="87"/>
      <c r="J277" s="88"/>
      <c r="K277" s="15"/>
      <c r="L277" s="15"/>
      <c r="M277" s="15"/>
      <c r="N277" s="32"/>
      <c r="O277" s="33"/>
      <c r="P277" s="23"/>
      <c r="Q277" s="24"/>
      <c r="R277" s="24"/>
      <c r="S277" s="24"/>
      <c r="T277" s="32"/>
      <c r="U277" s="33"/>
      <c r="V277" s="24"/>
      <c r="W277" s="24"/>
      <c r="X277" s="24"/>
      <c r="Y277" s="32"/>
      <c r="Z277" s="33"/>
      <c r="AB277">
        <f t="shared" si="11"/>
        <v>0</v>
      </c>
    </row>
    <row r="278" spans="1:28" ht="11.65" customHeight="1" x14ac:dyDescent="0.2">
      <c r="A278" s="80" t="s">
        <v>421</v>
      </c>
      <c r="B278" s="82" t="s">
        <v>422</v>
      </c>
      <c r="C278" s="83"/>
      <c r="D278" s="82" t="s">
        <v>423</v>
      </c>
      <c r="E278" s="11" t="s">
        <v>60</v>
      </c>
      <c r="F278" s="12">
        <v>166.26</v>
      </c>
      <c r="G278" s="12" t="s">
        <v>46</v>
      </c>
      <c r="H278" s="12">
        <v>168.84</v>
      </c>
      <c r="I278" s="30"/>
      <c r="J278" s="31"/>
      <c r="K278" s="12"/>
      <c r="L278" s="12"/>
      <c r="M278" s="12"/>
      <c r="N278" s="30"/>
      <c r="O278" s="31"/>
      <c r="P278" s="23"/>
      <c r="Q278" s="23">
        <f>H278*K13*L13*M13*N13*P13*Q13</f>
        <v>178.10145557767871</v>
      </c>
      <c r="R278" s="23"/>
      <c r="S278" s="23"/>
      <c r="T278" s="30"/>
      <c r="U278" s="31"/>
      <c r="V278" s="23"/>
      <c r="W278" s="23"/>
      <c r="X278" s="23"/>
      <c r="Y278" s="30"/>
      <c r="Z278" s="31"/>
      <c r="AB278">
        <f t="shared" si="11"/>
        <v>0</v>
      </c>
    </row>
    <row r="279" spans="1:28" ht="9.4" customHeight="1" x14ac:dyDescent="0.2">
      <c r="A279" s="81"/>
      <c r="B279" s="84"/>
      <c r="C279" s="85"/>
      <c r="D279" s="86"/>
      <c r="E279" s="13" t="s">
        <v>21</v>
      </c>
      <c r="F279" s="12"/>
      <c r="G279" s="14"/>
      <c r="H279" s="14"/>
      <c r="I279" s="87"/>
      <c r="J279" s="88"/>
      <c r="K279" s="15"/>
      <c r="L279" s="15"/>
      <c r="M279" s="15"/>
      <c r="N279" s="32"/>
      <c r="O279" s="33"/>
      <c r="P279" s="23"/>
      <c r="Q279" s="24"/>
      <c r="R279" s="24"/>
      <c r="S279" s="24"/>
      <c r="T279" s="32"/>
      <c r="U279" s="33"/>
      <c r="V279" s="24"/>
      <c r="W279" s="24"/>
      <c r="X279" s="24"/>
      <c r="Y279" s="32"/>
      <c r="Z279" s="33"/>
      <c r="AB279">
        <f t="shared" si="11"/>
        <v>0</v>
      </c>
    </row>
    <row r="280" spans="1:28" ht="23.25" hidden="1" customHeight="1" x14ac:dyDescent="0.2">
      <c r="A280" s="9">
        <v>1485</v>
      </c>
      <c r="B280" s="76" t="s">
        <v>407</v>
      </c>
      <c r="C280" s="77"/>
      <c r="D280" s="78" t="s">
        <v>233</v>
      </c>
      <c r="E280" s="79"/>
      <c r="F280" s="10">
        <v>776.22</v>
      </c>
      <c r="G280" s="10"/>
      <c r="H280" s="10">
        <v>788.25</v>
      </c>
      <c r="I280" s="39">
        <v>0</v>
      </c>
      <c r="J280" s="40"/>
      <c r="K280" s="10">
        <v>0</v>
      </c>
      <c r="L280" s="10">
        <v>0</v>
      </c>
      <c r="M280" s="10">
        <v>0</v>
      </c>
      <c r="N280" s="39"/>
      <c r="O280" s="40"/>
      <c r="P280" s="23"/>
      <c r="Q280" s="22"/>
      <c r="R280" s="22">
        <v>0</v>
      </c>
      <c r="S280" s="22">
        <v>0</v>
      </c>
      <c r="T280" s="39">
        <v>0</v>
      </c>
      <c r="U280" s="40"/>
      <c r="V280" s="22">
        <v>0</v>
      </c>
      <c r="W280" s="22">
        <v>0</v>
      </c>
      <c r="X280" s="22">
        <v>0</v>
      </c>
      <c r="Y280" s="39">
        <v>0</v>
      </c>
      <c r="Z280" s="40"/>
      <c r="AB280">
        <f t="shared" si="11"/>
        <v>0</v>
      </c>
    </row>
    <row r="281" spans="1:28" ht="10.9" customHeight="1" x14ac:dyDescent="0.2">
      <c r="A281" s="80" t="s">
        <v>424</v>
      </c>
      <c r="B281" s="82" t="s">
        <v>425</v>
      </c>
      <c r="C281" s="83"/>
      <c r="D281" s="82" t="s">
        <v>426</v>
      </c>
      <c r="E281" s="11" t="s">
        <v>60</v>
      </c>
      <c r="F281" s="12">
        <v>449.82</v>
      </c>
      <c r="G281" s="12" t="s">
        <v>46</v>
      </c>
      <c r="H281" s="12">
        <v>456.79</v>
      </c>
      <c r="I281" s="30"/>
      <c r="J281" s="31"/>
      <c r="K281" s="12"/>
      <c r="L281" s="12"/>
      <c r="M281" s="12"/>
      <c r="N281" s="30"/>
      <c r="O281" s="31"/>
      <c r="P281" s="23"/>
      <c r="Q281" s="23">
        <f>H281*K13*L13*M13*N13*P13*Q13</f>
        <v>481.84650493560684</v>
      </c>
      <c r="R281" s="23"/>
      <c r="S281" s="23"/>
      <c r="T281" s="30"/>
      <c r="U281" s="31"/>
      <c r="V281" s="23"/>
      <c r="W281" s="23"/>
      <c r="X281" s="23"/>
      <c r="Y281" s="30"/>
      <c r="Z281" s="31"/>
      <c r="AB281">
        <f t="shared" si="11"/>
        <v>0</v>
      </c>
    </row>
    <row r="282" spans="1:28" ht="10.15" customHeight="1" x14ac:dyDescent="0.2">
      <c r="A282" s="81"/>
      <c r="B282" s="84"/>
      <c r="C282" s="85"/>
      <c r="D282" s="86"/>
      <c r="E282" s="13" t="s">
        <v>21</v>
      </c>
      <c r="F282" s="12"/>
      <c r="G282" s="14"/>
      <c r="H282" s="14"/>
      <c r="I282" s="87"/>
      <c r="J282" s="88"/>
      <c r="K282" s="15"/>
      <c r="L282" s="15"/>
      <c r="M282" s="15"/>
      <c r="N282" s="32"/>
      <c r="O282" s="33"/>
      <c r="P282" s="23"/>
      <c r="Q282" s="24"/>
      <c r="R282" s="24"/>
      <c r="S282" s="24"/>
      <c r="T282" s="32"/>
      <c r="U282" s="33"/>
      <c r="V282" s="24"/>
      <c r="W282" s="24"/>
      <c r="X282" s="24"/>
      <c r="Y282" s="32"/>
      <c r="Z282" s="33"/>
      <c r="AB282">
        <f t="shared" si="11"/>
        <v>0</v>
      </c>
    </row>
    <row r="283" spans="1:28" ht="11.65" customHeight="1" x14ac:dyDescent="0.2">
      <c r="A283" s="80" t="s">
        <v>427</v>
      </c>
      <c r="B283" s="82" t="s">
        <v>428</v>
      </c>
      <c r="C283" s="83"/>
      <c r="D283" s="82" t="s">
        <v>429</v>
      </c>
      <c r="E283" s="11" t="s">
        <v>60</v>
      </c>
      <c r="F283" s="12">
        <v>326.39999999999998</v>
      </c>
      <c r="G283" s="12" t="s">
        <v>46</v>
      </c>
      <c r="H283" s="12">
        <v>331.46</v>
      </c>
      <c r="I283" s="30"/>
      <c r="J283" s="31"/>
      <c r="K283" s="12"/>
      <c r="L283" s="12"/>
      <c r="M283" s="12"/>
      <c r="N283" s="30"/>
      <c r="O283" s="31"/>
      <c r="P283" s="23"/>
      <c r="Q283" s="23">
        <f>H283*K13*L13*M13*N13*P13*Q13</f>
        <v>349.64172273026168</v>
      </c>
      <c r="R283" s="23"/>
      <c r="S283" s="23"/>
      <c r="T283" s="30"/>
      <c r="U283" s="31"/>
      <c r="V283" s="23"/>
      <c r="W283" s="23"/>
      <c r="X283" s="23"/>
      <c r="Y283" s="30"/>
      <c r="Z283" s="31"/>
      <c r="AB283">
        <f t="shared" si="11"/>
        <v>0</v>
      </c>
    </row>
    <row r="284" spans="1:28" ht="9.4" customHeight="1" x14ac:dyDescent="0.2">
      <c r="A284" s="81"/>
      <c r="B284" s="84"/>
      <c r="C284" s="85"/>
      <c r="D284" s="86"/>
      <c r="E284" s="13" t="s">
        <v>22</v>
      </c>
      <c r="F284" s="12"/>
      <c r="G284" s="14"/>
      <c r="H284" s="14"/>
      <c r="I284" s="87"/>
      <c r="J284" s="88"/>
      <c r="K284" s="15"/>
      <c r="L284" s="15"/>
      <c r="M284" s="15"/>
      <c r="N284" s="32"/>
      <c r="O284" s="33"/>
      <c r="P284" s="23"/>
      <c r="Q284" s="24"/>
      <c r="R284" s="24"/>
      <c r="S284" s="24"/>
      <c r="T284" s="32"/>
      <c r="U284" s="33"/>
      <c r="V284" s="24"/>
      <c r="W284" s="24"/>
      <c r="X284" s="24"/>
      <c r="Y284" s="32"/>
      <c r="Z284" s="33"/>
      <c r="AB284">
        <f t="shared" si="11"/>
        <v>0</v>
      </c>
    </row>
    <row r="285" spans="1:28" ht="22.5" hidden="1" customHeight="1" x14ac:dyDescent="0.2">
      <c r="A285" s="9">
        <v>1488</v>
      </c>
      <c r="B285" s="76" t="s">
        <v>407</v>
      </c>
      <c r="C285" s="77"/>
      <c r="D285" s="78" t="s">
        <v>430</v>
      </c>
      <c r="E285" s="79"/>
      <c r="F285" s="10">
        <v>211.95</v>
      </c>
      <c r="G285" s="10"/>
      <c r="H285" s="10">
        <v>215.24</v>
      </c>
      <c r="I285" s="39">
        <v>0</v>
      </c>
      <c r="J285" s="40"/>
      <c r="K285" s="10">
        <v>0</v>
      </c>
      <c r="L285" s="10">
        <v>0</v>
      </c>
      <c r="M285" s="10">
        <v>0</v>
      </c>
      <c r="N285" s="39"/>
      <c r="O285" s="40"/>
      <c r="P285" s="23"/>
      <c r="Q285" s="22"/>
      <c r="R285" s="22">
        <v>0</v>
      </c>
      <c r="S285" s="22">
        <v>0</v>
      </c>
      <c r="T285" s="39">
        <v>0</v>
      </c>
      <c r="U285" s="40"/>
      <c r="V285" s="22">
        <v>0</v>
      </c>
      <c r="W285" s="22">
        <v>0</v>
      </c>
      <c r="X285" s="22">
        <v>0</v>
      </c>
      <c r="Y285" s="39">
        <v>0</v>
      </c>
      <c r="Z285" s="40"/>
      <c r="AB285">
        <f t="shared" si="11"/>
        <v>0</v>
      </c>
    </row>
    <row r="286" spans="1:28" ht="11.65" customHeight="1" x14ac:dyDescent="0.2">
      <c r="A286" s="80" t="s">
        <v>431</v>
      </c>
      <c r="B286" s="82" t="s">
        <v>432</v>
      </c>
      <c r="C286" s="83"/>
      <c r="D286" s="82" t="s">
        <v>433</v>
      </c>
      <c r="E286" s="11" t="s">
        <v>60</v>
      </c>
      <c r="F286" s="12">
        <v>211.95</v>
      </c>
      <c r="G286" s="12" t="s">
        <v>46</v>
      </c>
      <c r="H286" s="12">
        <v>215.24</v>
      </c>
      <c r="I286" s="30"/>
      <c r="J286" s="31"/>
      <c r="K286" s="12"/>
      <c r="L286" s="12"/>
      <c r="M286" s="12"/>
      <c r="N286" s="30"/>
      <c r="O286" s="31"/>
      <c r="P286" s="23"/>
      <c r="Q286" s="23">
        <f>H286*K13*L13*M13*N13*P13*Q13</f>
        <v>227.04665540475932</v>
      </c>
      <c r="R286" s="23"/>
      <c r="S286" s="23"/>
      <c r="T286" s="30"/>
      <c r="U286" s="31"/>
      <c r="V286" s="23"/>
      <c r="W286" s="23"/>
      <c r="X286" s="23"/>
      <c r="Y286" s="30"/>
      <c r="Z286" s="31"/>
      <c r="AB286">
        <f t="shared" si="11"/>
        <v>0</v>
      </c>
    </row>
    <row r="287" spans="1:28" ht="10.15" customHeight="1" x14ac:dyDescent="0.2">
      <c r="A287" s="81"/>
      <c r="B287" s="84"/>
      <c r="C287" s="85"/>
      <c r="D287" s="86"/>
      <c r="E287" s="13" t="s">
        <v>25</v>
      </c>
      <c r="F287" s="12"/>
      <c r="G287" s="14"/>
      <c r="H287" s="14"/>
      <c r="I287" s="87"/>
      <c r="J287" s="88"/>
      <c r="K287" s="15"/>
      <c r="L287" s="15"/>
      <c r="M287" s="15"/>
      <c r="N287" s="32"/>
      <c r="O287" s="33"/>
      <c r="P287" s="23"/>
      <c r="Q287" s="24"/>
      <c r="R287" s="24"/>
      <c r="S287" s="24"/>
      <c r="T287" s="32"/>
      <c r="U287" s="33"/>
      <c r="V287" s="24"/>
      <c r="W287" s="24"/>
      <c r="X287" s="24"/>
      <c r="Y287" s="32"/>
      <c r="Z287" s="33"/>
      <c r="AB287">
        <f t="shared" si="11"/>
        <v>0</v>
      </c>
    </row>
    <row r="288" spans="1:28" ht="22.5" hidden="1" customHeight="1" x14ac:dyDescent="0.2">
      <c r="A288" s="9">
        <v>1493</v>
      </c>
      <c r="B288" s="76" t="s">
        <v>407</v>
      </c>
      <c r="C288" s="77"/>
      <c r="D288" s="78" t="s">
        <v>434</v>
      </c>
      <c r="E288" s="79"/>
      <c r="F288" s="10">
        <v>135.66</v>
      </c>
      <c r="G288" s="10"/>
      <c r="H288" s="10">
        <v>137.76</v>
      </c>
      <c r="I288" s="39">
        <v>0</v>
      </c>
      <c r="J288" s="40"/>
      <c r="K288" s="10">
        <v>0</v>
      </c>
      <c r="L288" s="10">
        <v>0</v>
      </c>
      <c r="M288" s="10">
        <v>0</v>
      </c>
      <c r="N288" s="39"/>
      <c r="O288" s="40"/>
      <c r="P288" s="23"/>
      <c r="Q288" s="22"/>
      <c r="R288" s="22">
        <v>0</v>
      </c>
      <c r="S288" s="22">
        <v>0</v>
      </c>
      <c r="T288" s="39">
        <v>0</v>
      </c>
      <c r="U288" s="40"/>
      <c r="V288" s="22">
        <v>0</v>
      </c>
      <c r="W288" s="22">
        <v>0</v>
      </c>
      <c r="X288" s="22">
        <v>0</v>
      </c>
      <c r="Y288" s="39">
        <v>0</v>
      </c>
      <c r="Z288" s="40"/>
      <c r="AB288">
        <f t="shared" si="11"/>
        <v>0</v>
      </c>
    </row>
    <row r="289" spans="1:28" ht="11.65" customHeight="1" x14ac:dyDescent="0.2">
      <c r="A289" s="80" t="s">
        <v>435</v>
      </c>
      <c r="B289" s="82" t="s">
        <v>436</v>
      </c>
      <c r="C289" s="83"/>
      <c r="D289" s="82" t="s">
        <v>437</v>
      </c>
      <c r="E289" s="11" t="s">
        <v>60</v>
      </c>
      <c r="F289" s="12">
        <v>135.66</v>
      </c>
      <c r="G289" s="12" t="s">
        <v>46</v>
      </c>
      <c r="H289" s="12">
        <v>137.76</v>
      </c>
      <c r="I289" s="30"/>
      <c r="J289" s="31"/>
      <c r="K289" s="12"/>
      <c r="L289" s="12"/>
      <c r="M289" s="12"/>
      <c r="N289" s="30"/>
      <c r="O289" s="31"/>
      <c r="P289" s="23"/>
      <c r="Q289" s="23">
        <f>H289*K13*L13*M13*N13*P13*Q13</f>
        <v>145.31661052109104</v>
      </c>
      <c r="R289" s="23"/>
      <c r="S289" s="23"/>
      <c r="T289" s="30"/>
      <c r="U289" s="31"/>
      <c r="V289" s="23"/>
      <c r="W289" s="23"/>
      <c r="X289" s="23"/>
      <c r="Y289" s="30"/>
      <c r="Z289" s="31"/>
      <c r="AB289">
        <f t="shared" si="11"/>
        <v>0</v>
      </c>
    </row>
    <row r="290" spans="1:28" ht="9.4" customHeight="1" x14ac:dyDescent="0.2">
      <c r="A290" s="81"/>
      <c r="B290" s="84"/>
      <c r="C290" s="85"/>
      <c r="D290" s="86"/>
      <c r="E290" s="13" t="s">
        <v>438</v>
      </c>
      <c r="F290" s="12"/>
      <c r="G290" s="14"/>
      <c r="H290" s="14"/>
      <c r="I290" s="87"/>
      <c r="J290" s="88"/>
      <c r="K290" s="15"/>
      <c r="L290" s="15"/>
      <c r="M290" s="15"/>
      <c r="N290" s="32"/>
      <c r="O290" s="33"/>
      <c r="P290" s="23"/>
      <c r="Q290" s="24"/>
      <c r="R290" s="24"/>
      <c r="S290" s="24"/>
      <c r="T290" s="32"/>
      <c r="U290" s="33"/>
      <c r="V290" s="24"/>
      <c r="W290" s="24"/>
      <c r="X290" s="24"/>
      <c r="Y290" s="32"/>
      <c r="Z290" s="33"/>
      <c r="AB290">
        <f t="shared" si="11"/>
        <v>0</v>
      </c>
    </row>
    <row r="291" spans="1:28" ht="19.7" hidden="1" customHeight="1" x14ac:dyDescent="0.2">
      <c r="A291" s="71" t="s">
        <v>439</v>
      </c>
      <c r="B291" s="72"/>
      <c r="C291" s="73"/>
      <c r="D291" s="74" t="s">
        <v>440</v>
      </c>
      <c r="E291" s="75"/>
      <c r="F291" s="8">
        <v>698.7</v>
      </c>
      <c r="G291" s="8"/>
      <c r="H291" s="8">
        <v>709.56</v>
      </c>
      <c r="I291" s="41">
        <v>0</v>
      </c>
      <c r="J291" s="42"/>
      <c r="K291" s="8">
        <v>0</v>
      </c>
      <c r="L291" s="8">
        <v>0</v>
      </c>
      <c r="M291" s="8">
        <v>0</v>
      </c>
      <c r="N291" s="41"/>
      <c r="O291" s="42"/>
      <c r="P291" s="8"/>
      <c r="Q291" s="21"/>
      <c r="R291" s="21">
        <v>0</v>
      </c>
      <c r="S291" s="21">
        <v>0</v>
      </c>
      <c r="T291" s="41">
        <v>0</v>
      </c>
      <c r="U291" s="42"/>
      <c r="V291" s="21">
        <v>0</v>
      </c>
      <c r="W291" s="21">
        <v>0</v>
      </c>
      <c r="X291" s="21">
        <v>0</v>
      </c>
      <c r="Y291" s="41">
        <v>0</v>
      </c>
      <c r="Z291" s="42"/>
      <c r="AB291">
        <f t="shared" si="11"/>
        <v>0</v>
      </c>
    </row>
    <row r="292" spans="1:28" ht="23.25" hidden="1" customHeight="1" x14ac:dyDescent="0.2">
      <c r="A292" s="9">
        <v>1507</v>
      </c>
      <c r="B292" s="76" t="s">
        <v>441</v>
      </c>
      <c r="C292" s="77"/>
      <c r="D292" s="78" t="s">
        <v>442</v>
      </c>
      <c r="E292" s="79"/>
      <c r="F292" s="10">
        <v>76.5</v>
      </c>
      <c r="G292" s="10"/>
      <c r="H292" s="10">
        <v>77.69</v>
      </c>
      <c r="I292" s="39">
        <v>0</v>
      </c>
      <c r="J292" s="40"/>
      <c r="K292" s="10">
        <v>0</v>
      </c>
      <c r="L292" s="10">
        <v>0</v>
      </c>
      <c r="M292" s="10">
        <v>0</v>
      </c>
      <c r="N292" s="39"/>
      <c r="O292" s="40"/>
      <c r="P292" s="10"/>
      <c r="Q292" s="22"/>
      <c r="R292" s="22">
        <v>0</v>
      </c>
      <c r="S292" s="22">
        <v>0</v>
      </c>
      <c r="T292" s="39">
        <v>0</v>
      </c>
      <c r="U292" s="40"/>
      <c r="V292" s="22">
        <v>0</v>
      </c>
      <c r="W292" s="22">
        <v>0</v>
      </c>
      <c r="X292" s="22">
        <v>0</v>
      </c>
      <c r="Y292" s="39">
        <v>0</v>
      </c>
      <c r="Z292" s="40"/>
      <c r="AB292">
        <f t="shared" si="11"/>
        <v>0</v>
      </c>
    </row>
    <row r="293" spans="1:28" ht="11.65" hidden="1" customHeight="1" x14ac:dyDescent="0.2">
      <c r="A293" s="80" t="s">
        <v>443</v>
      </c>
      <c r="B293" s="82" t="s">
        <v>444</v>
      </c>
      <c r="C293" s="83"/>
      <c r="D293" s="82" t="s">
        <v>445</v>
      </c>
      <c r="E293" s="11" t="s">
        <v>60</v>
      </c>
      <c r="F293" s="12">
        <v>76.5</v>
      </c>
      <c r="G293" s="12" t="s">
        <v>46</v>
      </c>
      <c r="H293" s="12">
        <v>77.69</v>
      </c>
      <c r="I293" s="30"/>
      <c r="J293" s="31"/>
      <c r="K293" s="12"/>
      <c r="L293" s="12"/>
      <c r="M293" s="12"/>
      <c r="N293" s="30"/>
      <c r="O293" s="31"/>
      <c r="P293" s="12"/>
      <c r="Q293" s="23"/>
      <c r="R293" s="23"/>
      <c r="S293" s="23"/>
      <c r="T293" s="30"/>
      <c r="U293" s="31"/>
      <c r="V293" s="23"/>
      <c r="W293" s="23"/>
      <c r="X293" s="23"/>
      <c r="Y293" s="30"/>
      <c r="Z293" s="31"/>
      <c r="AB293">
        <f t="shared" si="11"/>
        <v>0</v>
      </c>
    </row>
    <row r="294" spans="1:28" ht="9.4" hidden="1" customHeight="1" x14ac:dyDescent="0.2">
      <c r="A294" s="81"/>
      <c r="B294" s="84"/>
      <c r="C294" s="85"/>
      <c r="D294" s="86"/>
      <c r="E294" s="13" t="s">
        <v>21</v>
      </c>
      <c r="F294" s="12"/>
      <c r="G294" s="14"/>
      <c r="H294" s="14"/>
      <c r="I294" s="87"/>
      <c r="J294" s="88"/>
      <c r="K294" s="15"/>
      <c r="L294" s="15"/>
      <c r="M294" s="15"/>
      <c r="N294" s="32"/>
      <c r="O294" s="33"/>
      <c r="P294" s="15"/>
      <c r="Q294" s="24"/>
      <c r="R294" s="24"/>
      <c r="S294" s="24"/>
      <c r="T294" s="32"/>
      <c r="U294" s="33"/>
      <c r="V294" s="24"/>
      <c r="W294" s="24"/>
      <c r="X294" s="24"/>
      <c r="Y294" s="32"/>
      <c r="Z294" s="33"/>
      <c r="AB294">
        <f t="shared" si="11"/>
        <v>0</v>
      </c>
    </row>
    <row r="295" spans="1:28" ht="23.25" hidden="1" customHeight="1" x14ac:dyDescent="0.2">
      <c r="A295" s="9">
        <v>1519</v>
      </c>
      <c r="B295" s="76" t="s">
        <v>441</v>
      </c>
      <c r="C295" s="77"/>
      <c r="D295" s="78" t="s">
        <v>446</v>
      </c>
      <c r="E295" s="79"/>
      <c r="F295" s="10">
        <v>76.5</v>
      </c>
      <c r="G295" s="10"/>
      <c r="H295" s="10">
        <v>77.69</v>
      </c>
      <c r="I295" s="39">
        <v>0</v>
      </c>
      <c r="J295" s="40"/>
      <c r="K295" s="10">
        <v>0</v>
      </c>
      <c r="L295" s="10">
        <v>0</v>
      </c>
      <c r="M295" s="10">
        <v>0</v>
      </c>
      <c r="N295" s="39"/>
      <c r="O295" s="40"/>
      <c r="P295" s="10"/>
      <c r="Q295" s="22"/>
      <c r="R295" s="22">
        <v>0</v>
      </c>
      <c r="S295" s="22">
        <v>0</v>
      </c>
      <c r="T295" s="39">
        <v>0</v>
      </c>
      <c r="U295" s="40"/>
      <c r="V295" s="22">
        <v>0</v>
      </c>
      <c r="W295" s="22">
        <v>0</v>
      </c>
      <c r="X295" s="22">
        <v>0</v>
      </c>
      <c r="Y295" s="39">
        <v>0</v>
      </c>
      <c r="Z295" s="40"/>
      <c r="AB295">
        <f t="shared" si="11"/>
        <v>0</v>
      </c>
    </row>
    <row r="296" spans="1:28" ht="10.9" hidden="1" customHeight="1" x14ac:dyDescent="0.2">
      <c r="A296" s="80" t="s">
        <v>447</v>
      </c>
      <c r="B296" s="82" t="s">
        <v>444</v>
      </c>
      <c r="C296" s="83"/>
      <c r="D296" s="82" t="s">
        <v>445</v>
      </c>
      <c r="E296" s="11" t="s">
        <v>60</v>
      </c>
      <c r="F296" s="12">
        <v>76.5</v>
      </c>
      <c r="G296" s="12" t="s">
        <v>46</v>
      </c>
      <c r="H296" s="12">
        <v>77.69</v>
      </c>
      <c r="I296" s="30"/>
      <c r="J296" s="31"/>
      <c r="K296" s="12"/>
      <c r="L296" s="12"/>
      <c r="M296" s="12"/>
      <c r="N296" s="30"/>
      <c r="O296" s="31"/>
      <c r="P296" s="12"/>
      <c r="Q296" s="23"/>
      <c r="R296" s="23"/>
      <c r="S296" s="23"/>
      <c r="T296" s="30"/>
      <c r="U296" s="31"/>
      <c r="V296" s="23"/>
      <c r="W296" s="23"/>
      <c r="X296" s="23"/>
      <c r="Y296" s="30"/>
      <c r="Z296" s="31"/>
      <c r="AB296">
        <f t="shared" si="11"/>
        <v>0</v>
      </c>
    </row>
    <row r="297" spans="1:28" ht="10.15" hidden="1" customHeight="1" x14ac:dyDescent="0.2">
      <c r="A297" s="81"/>
      <c r="B297" s="84"/>
      <c r="C297" s="85"/>
      <c r="D297" s="86"/>
      <c r="E297" s="13" t="s">
        <v>21</v>
      </c>
      <c r="F297" s="12"/>
      <c r="G297" s="14"/>
      <c r="H297" s="14"/>
      <c r="I297" s="87"/>
      <c r="J297" s="88"/>
      <c r="K297" s="15"/>
      <c r="L297" s="15"/>
      <c r="M297" s="15"/>
      <c r="N297" s="32"/>
      <c r="O297" s="33"/>
      <c r="P297" s="15"/>
      <c r="Q297" s="24"/>
      <c r="R297" s="24"/>
      <c r="S297" s="24"/>
      <c r="T297" s="32"/>
      <c r="U297" s="33"/>
      <c r="V297" s="24"/>
      <c r="W297" s="24"/>
      <c r="X297" s="24"/>
      <c r="Y297" s="32"/>
      <c r="Z297" s="33"/>
      <c r="AB297">
        <f t="shared" si="11"/>
        <v>0</v>
      </c>
    </row>
    <row r="298" spans="1:28" ht="22.5" hidden="1" customHeight="1" x14ac:dyDescent="0.2">
      <c r="A298" s="9">
        <v>1531</v>
      </c>
      <c r="B298" s="76" t="s">
        <v>441</v>
      </c>
      <c r="C298" s="77"/>
      <c r="D298" s="78" t="s">
        <v>448</v>
      </c>
      <c r="E298" s="79"/>
      <c r="F298" s="10">
        <v>76.5</v>
      </c>
      <c r="G298" s="10"/>
      <c r="H298" s="10">
        <v>77.69</v>
      </c>
      <c r="I298" s="39">
        <v>0</v>
      </c>
      <c r="J298" s="40"/>
      <c r="K298" s="10">
        <v>0</v>
      </c>
      <c r="L298" s="10">
        <v>0</v>
      </c>
      <c r="M298" s="10">
        <v>0</v>
      </c>
      <c r="N298" s="39"/>
      <c r="O298" s="40"/>
      <c r="P298" s="10"/>
      <c r="Q298" s="22"/>
      <c r="R298" s="22">
        <v>0</v>
      </c>
      <c r="S298" s="22">
        <v>0</v>
      </c>
      <c r="T298" s="39">
        <v>0</v>
      </c>
      <c r="U298" s="40"/>
      <c r="V298" s="22">
        <v>0</v>
      </c>
      <c r="W298" s="22">
        <v>0</v>
      </c>
      <c r="X298" s="22">
        <v>0</v>
      </c>
      <c r="Y298" s="39">
        <v>0</v>
      </c>
      <c r="Z298" s="40"/>
      <c r="AB298">
        <f t="shared" si="11"/>
        <v>0</v>
      </c>
    </row>
    <row r="299" spans="1:28" ht="11.65" hidden="1" customHeight="1" x14ac:dyDescent="0.2">
      <c r="A299" s="80" t="s">
        <v>449</v>
      </c>
      <c r="B299" s="82" t="s">
        <v>444</v>
      </c>
      <c r="C299" s="83"/>
      <c r="D299" s="82" t="s">
        <v>445</v>
      </c>
      <c r="E299" s="11" t="s">
        <v>60</v>
      </c>
      <c r="F299" s="12">
        <v>76.5</v>
      </c>
      <c r="G299" s="12" t="s">
        <v>46</v>
      </c>
      <c r="H299" s="12">
        <v>77.69</v>
      </c>
      <c r="I299" s="30"/>
      <c r="J299" s="31"/>
      <c r="K299" s="12"/>
      <c r="L299" s="12"/>
      <c r="M299" s="12"/>
      <c r="N299" s="30"/>
      <c r="O299" s="31"/>
      <c r="P299" s="12"/>
      <c r="Q299" s="23"/>
      <c r="R299" s="23"/>
      <c r="S299" s="23"/>
      <c r="T299" s="30"/>
      <c r="U299" s="31"/>
      <c r="V299" s="23"/>
      <c r="W299" s="23"/>
      <c r="X299" s="23"/>
      <c r="Y299" s="30"/>
      <c r="Z299" s="31"/>
      <c r="AB299">
        <f t="shared" si="11"/>
        <v>0</v>
      </c>
    </row>
    <row r="300" spans="1:28" ht="9.4" hidden="1" customHeight="1" x14ac:dyDescent="0.2">
      <c r="A300" s="81"/>
      <c r="B300" s="84"/>
      <c r="C300" s="85"/>
      <c r="D300" s="86"/>
      <c r="E300" s="13" t="s">
        <v>21</v>
      </c>
      <c r="F300" s="12"/>
      <c r="G300" s="14"/>
      <c r="H300" s="14"/>
      <c r="I300" s="87"/>
      <c r="J300" s="88"/>
      <c r="K300" s="15"/>
      <c r="L300" s="15"/>
      <c r="M300" s="15"/>
      <c r="N300" s="32"/>
      <c r="O300" s="33"/>
      <c r="P300" s="15"/>
      <c r="Q300" s="24"/>
      <c r="R300" s="24"/>
      <c r="S300" s="24"/>
      <c r="T300" s="32"/>
      <c r="U300" s="33"/>
      <c r="V300" s="24"/>
      <c r="W300" s="24"/>
      <c r="X300" s="24"/>
      <c r="Y300" s="32"/>
      <c r="Z300" s="33"/>
      <c r="AB300">
        <f t="shared" si="11"/>
        <v>0</v>
      </c>
    </row>
    <row r="301" spans="1:28" ht="23.25" hidden="1" customHeight="1" x14ac:dyDescent="0.2">
      <c r="A301" s="9">
        <v>1544</v>
      </c>
      <c r="B301" s="76" t="s">
        <v>441</v>
      </c>
      <c r="C301" s="77"/>
      <c r="D301" s="78" t="s">
        <v>450</v>
      </c>
      <c r="E301" s="79"/>
      <c r="F301" s="10">
        <v>76.5</v>
      </c>
      <c r="G301" s="10"/>
      <c r="H301" s="10">
        <v>77.69</v>
      </c>
      <c r="I301" s="39">
        <v>0</v>
      </c>
      <c r="J301" s="40"/>
      <c r="K301" s="10">
        <v>0</v>
      </c>
      <c r="L301" s="10">
        <v>0</v>
      </c>
      <c r="M301" s="10">
        <v>0</v>
      </c>
      <c r="N301" s="39"/>
      <c r="O301" s="40"/>
      <c r="P301" s="10"/>
      <c r="Q301" s="22"/>
      <c r="R301" s="22">
        <v>0</v>
      </c>
      <c r="S301" s="22">
        <v>0</v>
      </c>
      <c r="T301" s="39">
        <v>0</v>
      </c>
      <c r="U301" s="40"/>
      <c r="V301" s="22">
        <v>0</v>
      </c>
      <c r="W301" s="22">
        <v>0</v>
      </c>
      <c r="X301" s="22">
        <v>0</v>
      </c>
      <c r="Y301" s="39">
        <v>0</v>
      </c>
      <c r="Z301" s="40"/>
      <c r="AB301">
        <f t="shared" si="11"/>
        <v>0</v>
      </c>
    </row>
    <row r="302" spans="1:28" ht="11.65" hidden="1" customHeight="1" x14ac:dyDescent="0.2">
      <c r="A302" s="80" t="s">
        <v>451</v>
      </c>
      <c r="B302" s="82" t="s">
        <v>444</v>
      </c>
      <c r="C302" s="83"/>
      <c r="D302" s="82" t="s">
        <v>445</v>
      </c>
      <c r="E302" s="11" t="s">
        <v>60</v>
      </c>
      <c r="F302" s="12">
        <v>76.5</v>
      </c>
      <c r="G302" s="12" t="s">
        <v>46</v>
      </c>
      <c r="H302" s="12">
        <v>77.69</v>
      </c>
      <c r="I302" s="30"/>
      <c r="J302" s="31"/>
      <c r="K302" s="12"/>
      <c r="L302" s="12"/>
      <c r="M302" s="12"/>
      <c r="N302" s="30"/>
      <c r="O302" s="31"/>
      <c r="P302" s="12"/>
      <c r="Q302" s="23"/>
      <c r="R302" s="23"/>
      <c r="S302" s="23"/>
      <c r="T302" s="30"/>
      <c r="U302" s="31"/>
      <c r="V302" s="23"/>
      <c r="W302" s="23"/>
      <c r="X302" s="23"/>
      <c r="Y302" s="30"/>
      <c r="Z302" s="31"/>
      <c r="AB302">
        <f t="shared" si="11"/>
        <v>0</v>
      </c>
    </row>
    <row r="303" spans="1:28" ht="9.4" hidden="1" customHeight="1" x14ac:dyDescent="0.2">
      <c r="A303" s="81"/>
      <c r="B303" s="84"/>
      <c r="C303" s="85"/>
      <c r="D303" s="86"/>
      <c r="E303" s="13" t="s">
        <v>21</v>
      </c>
      <c r="F303" s="12"/>
      <c r="G303" s="14"/>
      <c r="H303" s="14"/>
      <c r="I303" s="87"/>
      <c r="J303" s="88"/>
      <c r="K303" s="15"/>
      <c r="L303" s="15"/>
      <c r="M303" s="15"/>
      <c r="N303" s="32"/>
      <c r="O303" s="33"/>
      <c r="P303" s="15"/>
      <c r="Q303" s="24"/>
      <c r="R303" s="24"/>
      <c r="S303" s="24"/>
      <c r="T303" s="32"/>
      <c r="U303" s="33"/>
      <c r="V303" s="24"/>
      <c r="W303" s="24"/>
      <c r="X303" s="24"/>
      <c r="Y303" s="32"/>
      <c r="Z303" s="33"/>
      <c r="AB303">
        <f t="shared" si="11"/>
        <v>0</v>
      </c>
    </row>
    <row r="304" spans="1:28" ht="22.5" hidden="1" customHeight="1" x14ac:dyDescent="0.2">
      <c r="A304" s="9">
        <v>1555</v>
      </c>
      <c r="B304" s="76" t="s">
        <v>441</v>
      </c>
      <c r="C304" s="77"/>
      <c r="D304" s="78" t="s">
        <v>452</v>
      </c>
      <c r="E304" s="79"/>
      <c r="F304" s="10">
        <v>76.5</v>
      </c>
      <c r="G304" s="10"/>
      <c r="H304" s="10">
        <v>77.69</v>
      </c>
      <c r="I304" s="39">
        <v>0</v>
      </c>
      <c r="J304" s="40"/>
      <c r="K304" s="10">
        <v>0</v>
      </c>
      <c r="L304" s="10">
        <v>0</v>
      </c>
      <c r="M304" s="10">
        <v>0</v>
      </c>
      <c r="N304" s="39"/>
      <c r="O304" s="40"/>
      <c r="P304" s="10"/>
      <c r="Q304" s="22"/>
      <c r="R304" s="22">
        <v>0</v>
      </c>
      <c r="S304" s="22">
        <v>0</v>
      </c>
      <c r="T304" s="39">
        <v>0</v>
      </c>
      <c r="U304" s="40"/>
      <c r="V304" s="22">
        <v>0</v>
      </c>
      <c r="W304" s="22">
        <v>0</v>
      </c>
      <c r="X304" s="22">
        <v>0</v>
      </c>
      <c r="Y304" s="39">
        <v>0</v>
      </c>
      <c r="Z304" s="40"/>
      <c r="AB304">
        <f t="shared" si="11"/>
        <v>0</v>
      </c>
    </row>
    <row r="305" spans="1:28" ht="11.65" hidden="1" customHeight="1" x14ac:dyDescent="0.2">
      <c r="A305" s="80" t="s">
        <v>453</v>
      </c>
      <c r="B305" s="82" t="s">
        <v>444</v>
      </c>
      <c r="C305" s="83"/>
      <c r="D305" s="82" t="s">
        <v>445</v>
      </c>
      <c r="E305" s="11" t="s">
        <v>60</v>
      </c>
      <c r="F305" s="12">
        <v>76.5</v>
      </c>
      <c r="G305" s="12" t="s">
        <v>46</v>
      </c>
      <c r="H305" s="12">
        <v>77.69</v>
      </c>
      <c r="I305" s="30"/>
      <c r="J305" s="31"/>
      <c r="K305" s="12"/>
      <c r="L305" s="12"/>
      <c r="M305" s="12"/>
      <c r="N305" s="30"/>
      <c r="O305" s="31"/>
      <c r="P305" s="12"/>
      <c r="Q305" s="23"/>
      <c r="R305" s="23"/>
      <c r="S305" s="23"/>
      <c r="T305" s="30"/>
      <c r="U305" s="31"/>
      <c r="V305" s="23"/>
      <c r="W305" s="23"/>
      <c r="X305" s="23"/>
      <c r="Y305" s="30"/>
      <c r="Z305" s="31"/>
      <c r="AB305">
        <f t="shared" si="11"/>
        <v>0</v>
      </c>
    </row>
    <row r="306" spans="1:28" ht="10.15" hidden="1" customHeight="1" x14ac:dyDescent="0.2">
      <c r="A306" s="81"/>
      <c r="B306" s="84"/>
      <c r="C306" s="85"/>
      <c r="D306" s="86"/>
      <c r="E306" s="13" t="s">
        <v>21</v>
      </c>
      <c r="F306" s="12"/>
      <c r="G306" s="14"/>
      <c r="H306" s="14"/>
      <c r="I306" s="87"/>
      <c r="J306" s="88"/>
      <c r="K306" s="15"/>
      <c r="L306" s="15"/>
      <c r="M306" s="15"/>
      <c r="N306" s="32"/>
      <c r="O306" s="33"/>
      <c r="P306" s="15"/>
      <c r="Q306" s="24"/>
      <c r="R306" s="24"/>
      <c r="S306" s="24"/>
      <c r="T306" s="32"/>
      <c r="U306" s="33"/>
      <c r="V306" s="24"/>
      <c r="W306" s="24"/>
      <c r="X306" s="24"/>
      <c r="Y306" s="32"/>
      <c r="Z306" s="33"/>
      <c r="AB306">
        <f t="shared" si="11"/>
        <v>0</v>
      </c>
    </row>
    <row r="307" spans="1:28" ht="22.5" hidden="1" customHeight="1" x14ac:dyDescent="0.2">
      <c r="A307" s="9">
        <v>1569</v>
      </c>
      <c r="B307" s="76" t="s">
        <v>441</v>
      </c>
      <c r="C307" s="77"/>
      <c r="D307" s="78" t="s">
        <v>454</v>
      </c>
      <c r="E307" s="79"/>
      <c r="F307" s="10">
        <v>76.5</v>
      </c>
      <c r="G307" s="10"/>
      <c r="H307" s="10">
        <v>77.69</v>
      </c>
      <c r="I307" s="39">
        <v>0</v>
      </c>
      <c r="J307" s="40"/>
      <c r="K307" s="10">
        <v>0</v>
      </c>
      <c r="L307" s="10">
        <v>0</v>
      </c>
      <c r="M307" s="10">
        <v>0</v>
      </c>
      <c r="N307" s="39"/>
      <c r="O307" s="40"/>
      <c r="P307" s="10"/>
      <c r="Q307" s="22"/>
      <c r="R307" s="22">
        <v>0</v>
      </c>
      <c r="S307" s="22">
        <v>0</v>
      </c>
      <c r="T307" s="39">
        <v>0</v>
      </c>
      <c r="U307" s="40"/>
      <c r="V307" s="22">
        <v>0</v>
      </c>
      <c r="W307" s="22">
        <v>0</v>
      </c>
      <c r="X307" s="22">
        <v>0</v>
      </c>
      <c r="Y307" s="39">
        <v>0</v>
      </c>
      <c r="Z307" s="40"/>
      <c r="AB307">
        <f t="shared" si="11"/>
        <v>0</v>
      </c>
    </row>
    <row r="308" spans="1:28" ht="11.65" hidden="1" customHeight="1" x14ac:dyDescent="0.2">
      <c r="A308" s="80" t="s">
        <v>455</v>
      </c>
      <c r="B308" s="82" t="s">
        <v>444</v>
      </c>
      <c r="C308" s="83"/>
      <c r="D308" s="82" t="s">
        <v>445</v>
      </c>
      <c r="E308" s="11" t="s">
        <v>60</v>
      </c>
      <c r="F308" s="12">
        <v>76.5</v>
      </c>
      <c r="G308" s="12" t="s">
        <v>46</v>
      </c>
      <c r="H308" s="12">
        <v>77.69</v>
      </c>
      <c r="I308" s="30"/>
      <c r="J308" s="31"/>
      <c r="K308" s="12"/>
      <c r="L308" s="12"/>
      <c r="M308" s="12"/>
      <c r="N308" s="30"/>
      <c r="O308" s="31"/>
      <c r="P308" s="12"/>
      <c r="Q308" s="23"/>
      <c r="R308" s="23"/>
      <c r="S308" s="23"/>
      <c r="T308" s="30"/>
      <c r="U308" s="31"/>
      <c r="V308" s="23"/>
      <c r="W308" s="23"/>
      <c r="X308" s="23"/>
      <c r="Y308" s="30"/>
      <c r="Z308" s="31"/>
      <c r="AB308">
        <f t="shared" si="11"/>
        <v>0</v>
      </c>
    </row>
    <row r="309" spans="1:28" ht="9.4" hidden="1" customHeight="1" x14ac:dyDescent="0.2">
      <c r="A309" s="81"/>
      <c r="B309" s="84"/>
      <c r="C309" s="85"/>
      <c r="D309" s="86"/>
      <c r="E309" s="13" t="s">
        <v>21</v>
      </c>
      <c r="F309" s="12"/>
      <c r="G309" s="14"/>
      <c r="H309" s="14"/>
      <c r="I309" s="87"/>
      <c r="J309" s="88"/>
      <c r="K309" s="15"/>
      <c r="L309" s="15"/>
      <c r="M309" s="15"/>
      <c r="N309" s="32"/>
      <c r="O309" s="33"/>
      <c r="P309" s="15"/>
      <c r="Q309" s="24"/>
      <c r="R309" s="24"/>
      <c r="S309" s="24"/>
      <c r="T309" s="32"/>
      <c r="U309" s="33"/>
      <c r="V309" s="24"/>
      <c r="W309" s="24"/>
      <c r="X309" s="24"/>
      <c r="Y309" s="32"/>
      <c r="Z309" s="33"/>
      <c r="AB309">
        <f t="shared" si="11"/>
        <v>0</v>
      </c>
    </row>
    <row r="310" spans="1:28" ht="23.25" hidden="1" customHeight="1" x14ac:dyDescent="0.2">
      <c r="A310" s="9">
        <v>1583</v>
      </c>
      <c r="B310" s="76" t="s">
        <v>441</v>
      </c>
      <c r="C310" s="77"/>
      <c r="D310" s="78" t="s">
        <v>456</v>
      </c>
      <c r="E310" s="79"/>
      <c r="F310" s="10">
        <v>76.5</v>
      </c>
      <c r="G310" s="10"/>
      <c r="H310" s="10">
        <v>77.69</v>
      </c>
      <c r="I310" s="39">
        <v>0</v>
      </c>
      <c r="J310" s="40"/>
      <c r="K310" s="10">
        <v>0</v>
      </c>
      <c r="L310" s="10">
        <v>0</v>
      </c>
      <c r="M310" s="10">
        <v>0</v>
      </c>
      <c r="N310" s="39"/>
      <c r="O310" s="40"/>
      <c r="P310" s="10"/>
      <c r="Q310" s="22"/>
      <c r="R310" s="22">
        <v>0</v>
      </c>
      <c r="S310" s="22">
        <v>0</v>
      </c>
      <c r="T310" s="39">
        <v>0</v>
      </c>
      <c r="U310" s="40"/>
      <c r="V310" s="22">
        <v>0</v>
      </c>
      <c r="W310" s="22">
        <v>0</v>
      </c>
      <c r="X310" s="22">
        <v>0</v>
      </c>
      <c r="Y310" s="39">
        <v>0</v>
      </c>
      <c r="Z310" s="40"/>
      <c r="AB310">
        <f t="shared" si="11"/>
        <v>0</v>
      </c>
    </row>
    <row r="311" spans="1:28" ht="10.9" hidden="1" customHeight="1" x14ac:dyDescent="0.2">
      <c r="A311" s="80" t="s">
        <v>457</v>
      </c>
      <c r="B311" s="82" t="s">
        <v>444</v>
      </c>
      <c r="C311" s="83"/>
      <c r="D311" s="82" t="s">
        <v>445</v>
      </c>
      <c r="E311" s="11" t="s">
        <v>60</v>
      </c>
      <c r="F311" s="12">
        <v>76.5</v>
      </c>
      <c r="G311" s="12" t="s">
        <v>46</v>
      </c>
      <c r="H311" s="12">
        <v>77.69</v>
      </c>
      <c r="I311" s="30"/>
      <c r="J311" s="31"/>
      <c r="K311" s="12"/>
      <c r="L311" s="12"/>
      <c r="M311" s="12"/>
      <c r="N311" s="30"/>
      <c r="O311" s="31"/>
      <c r="P311" s="12"/>
      <c r="Q311" s="23"/>
      <c r="R311" s="23"/>
      <c r="S311" s="23"/>
      <c r="T311" s="30"/>
      <c r="U311" s="31"/>
      <c r="V311" s="23"/>
      <c r="W311" s="23"/>
      <c r="X311" s="23"/>
      <c r="Y311" s="30"/>
      <c r="Z311" s="31"/>
      <c r="AB311">
        <f t="shared" si="11"/>
        <v>0</v>
      </c>
    </row>
    <row r="312" spans="1:28" ht="10.15" hidden="1" customHeight="1" x14ac:dyDescent="0.2">
      <c r="A312" s="81"/>
      <c r="B312" s="84"/>
      <c r="C312" s="85"/>
      <c r="D312" s="86"/>
      <c r="E312" s="13" t="s">
        <v>21</v>
      </c>
      <c r="F312" s="12"/>
      <c r="G312" s="14"/>
      <c r="H312" s="14"/>
      <c r="I312" s="87"/>
      <c r="J312" s="88"/>
      <c r="K312" s="15"/>
      <c r="L312" s="15"/>
      <c r="M312" s="15"/>
      <c r="N312" s="32"/>
      <c r="O312" s="33"/>
      <c r="P312" s="15"/>
      <c r="Q312" s="24"/>
      <c r="R312" s="24"/>
      <c r="S312" s="24"/>
      <c r="T312" s="32"/>
      <c r="U312" s="33"/>
      <c r="V312" s="24"/>
      <c r="W312" s="24"/>
      <c r="X312" s="24"/>
      <c r="Y312" s="32"/>
      <c r="Z312" s="33"/>
      <c r="AB312">
        <f t="shared" si="11"/>
        <v>0</v>
      </c>
    </row>
    <row r="313" spans="1:28" ht="28.35" hidden="1" customHeight="1" x14ac:dyDescent="0.2">
      <c r="A313" s="9">
        <v>1596</v>
      </c>
      <c r="B313" s="76" t="s">
        <v>207</v>
      </c>
      <c r="C313" s="77"/>
      <c r="D313" s="78" t="s">
        <v>458</v>
      </c>
      <c r="E313" s="79"/>
      <c r="F313" s="10">
        <v>163.19999999999999</v>
      </c>
      <c r="G313" s="10"/>
      <c r="H313" s="10">
        <v>165.73</v>
      </c>
      <c r="I313" s="39">
        <v>0</v>
      </c>
      <c r="J313" s="40"/>
      <c r="K313" s="10">
        <v>0</v>
      </c>
      <c r="L313" s="10">
        <v>0</v>
      </c>
      <c r="M313" s="10">
        <v>0</v>
      </c>
      <c r="N313" s="39"/>
      <c r="O313" s="40"/>
      <c r="P313" s="10"/>
      <c r="Q313" s="22"/>
      <c r="R313" s="22">
        <v>0</v>
      </c>
      <c r="S313" s="22">
        <v>0</v>
      </c>
      <c r="T313" s="39">
        <v>0</v>
      </c>
      <c r="U313" s="40"/>
      <c r="V313" s="22">
        <v>0</v>
      </c>
      <c r="W313" s="22">
        <v>0</v>
      </c>
      <c r="X313" s="22">
        <v>0</v>
      </c>
      <c r="Y313" s="39">
        <v>0</v>
      </c>
      <c r="Z313" s="40"/>
      <c r="AB313">
        <f t="shared" si="11"/>
        <v>0</v>
      </c>
    </row>
    <row r="314" spans="1:28" ht="11.65" hidden="1" customHeight="1" x14ac:dyDescent="0.2">
      <c r="A314" s="80" t="s">
        <v>459</v>
      </c>
      <c r="B314" s="82" t="s">
        <v>460</v>
      </c>
      <c r="C314" s="83"/>
      <c r="D314" s="82" t="s">
        <v>461</v>
      </c>
      <c r="E314" s="11" t="s">
        <v>60</v>
      </c>
      <c r="F314" s="12">
        <v>163.19999999999999</v>
      </c>
      <c r="G314" s="12" t="s">
        <v>46</v>
      </c>
      <c r="H314" s="12">
        <v>165.73</v>
      </c>
      <c r="I314" s="30"/>
      <c r="J314" s="31"/>
      <c r="K314" s="12"/>
      <c r="L314" s="12"/>
      <c r="M314" s="12"/>
      <c r="N314" s="30"/>
      <c r="O314" s="31"/>
      <c r="P314" s="12"/>
      <c r="Q314" s="23"/>
      <c r="R314" s="23"/>
      <c r="S314" s="23"/>
      <c r="T314" s="30"/>
      <c r="U314" s="31"/>
      <c r="V314" s="23"/>
      <c r="W314" s="23"/>
      <c r="X314" s="23"/>
      <c r="Y314" s="30"/>
      <c r="Z314" s="31"/>
      <c r="AB314">
        <f t="shared" si="11"/>
        <v>0</v>
      </c>
    </row>
    <row r="315" spans="1:28" ht="9.4" hidden="1" customHeight="1" x14ac:dyDescent="0.2">
      <c r="A315" s="81"/>
      <c r="B315" s="84"/>
      <c r="C315" s="85"/>
      <c r="D315" s="86"/>
      <c r="E315" s="13" t="s">
        <v>22</v>
      </c>
      <c r="F315" s="12"/>
      <c r="G315" s="14"/>
      <c r="H315" s="14"/>
      <c r="I315" s="87"/>
      <c r="J315" s="88"/>
      <c r="K315" s="15"/>
      <c r="L315" s="15"/>
      <c r="M315" s="15"/>
      <c r="N315" s="32"/>
      <c r="O315" s="33"/>
      <c r="P315" s="15"/>
      <c r="Q315" s="24"/>
      <c r="R315" s="24"/>
      <c r="S315" s="24"/>
      <c r="T315" s="32"/>
      <c r="U315" s="33"/>
      <c r="V315" s="24"/>
      <c r="W315" s="24"/>
      <c r="X315" s="24"/>
      <c r="Y315" s="32"/>
      <c r="Z315" s="33"/>
      <c r="AB315">
        <f t="shared" si="11"/>
        <v>0</v>
      </c>
    </row>
    <row r="316" spans="1:28" ht="19.7" customHeight="1" x14ac:dyDescent="0.2">
      <c r="A316" s="71" t="s">
        <v>462</v>
      </c>
      <c r="B316" s="72"/>
      <c r="C316" s="73"/>
      <c r="D316" s="74" t="s">
        <v>463</v>
      </c>
      <c r="E316" s="75"/>
      <c r="F316" s="8">
        <v>2185.9499999999998</v>
      </c>
      <c r="G316" s="8"/>
      <c r="H316" s="8">
        <v>2219.83</v>
      </c>
      <c r="I316" s="41">
        <v>0</v>
      </c>
      <c r="J316" s="42"/>
      <c r="K316" s="8">
        <v>0</v>
      </c>
      <c r="L316" s="8">
        <v>0</v>
      </c>
      <c r="M316" s="8">
        <v>0</v>
      </c>
      <c r="N316" s="41"/>
      <c r="O316" s="42"/>
      <c r="P316" s="8">
        <f>P318</f>
        <v>2305.6275323095142</v>
      </c>
      <c r="Q316" s="21"/>
      <c r="R316" s="21">
        <v>0</v>
      </c>
      <c r="S316" s="21">
        <v>0</v>
      </c>
      <c r="T316" s="41">
        <v>0</v>
      </c>
      <c r="U316" s="42"/>
      <c r="V316" s="21">
        <v>0</v>
      </c>
      <c r="W316" s="21">
        <v>0</v>
      </c>
      <c r="X316" s="21">
        <v>0</v>
      </c>
      <c r="Y316" s="41">
        <v>0</v>
      </c>
      <c r="Z316" s="42"/>
      <c r="AB316">
        <f t="shared" si="11"/>
        <v>0</v>
      </c>
    </row>
    <row r="317" spans="1:28" ht="23.25" hidden="1" customHeight="1" x14ac:dyDescent="0.2">
      <c r="A317" s="9">
        <v>1603</v>
      </c>
      <c r="B317" s="76" t="s">
        <v>464</v>
      </c>
      <c r="C317" s="77"/>
      <c r="D317" s="78" t="s">
        <v>465</v>
      </c>
      <c r="E317" s="79"/>
      <c r="F317" s="10">
        <v>2185.9499999999998</v>
      </c>
      <c r="G317" s="10"/>
      <c r="H317" s="10">
        <v>2219.83</v>
      </c>
      <c r="I317" s="39">
        <v>0</v>
      </c>
      <c r="J317" s="40"/>
      <c r="K317" s="10">
        <v>0</v>
      </c>
      <c r="L317" s="10">
        <v>0</v>
      </c>
      <c r="M317" s="10">
        <v>0</v>
      </c>
      <c r="N317" s="39"/>
      <c r="O317" s="40"/>
      <c r="P317" s="10"/>
      <c r="Q317" s="22"/>
      <c r="R317" s="22">
        <v>0</v>
      </c>
      <c r="S317" s="22">
        <v>0</v>
      </c>
      <c r="T317" s="39">
        <v>0</v>
      </c>
      <c r="U317" s="40"/>
      <c r="V317" s="22">
        <v>0</v>
      </c>
      <c r="W317" s="22">
        <v>0</v>
      </c>
      <c r="X317" s="22">
        <v>0</v>
      </c>
      <c r="Y317" s="39">
        <v>0</v>
      </c>
      <c r="Z317" s="40"/>
      <c r="AB317">
        <f t="shared" si="11"/>
        <v>0</v>
      </c>
    </row>
    <row r="318" spans="1:28" ht="11.65" customHeight="1" x14ac:dyDescent="0.2">
      <c r="A318" s="80" t="s">
        <v>466</v>
      </c>
      <c r="B318" s="82" t="s">
        <v>467</v>
      </c>
      <c r="C318" s="83"/>
      <c r="D318" s="82" t="s">
        <v>468</v>
      </c>
      <c r="E318" s="11" t="s">
        <v>60</v>
      </c>
      <c r="F318" s="12">
        <v>2185.9499999999998</v>
      </c>
      <c r="G318" s="12" t="s">
        <v>46</v>
      </c>
      <c r="H318" s="12">
        <v>2219.83</v>
      </c>
      <c r="I318" s="30"/>
      <c r="J318" s="31"/>
      <c r="K318" s="12"/>
      <c r="L318" s="12"/>
      <c r="M318" s="12"/>
      <c r="N318" s="30"/>
      <c r="O318" s="31"/>
      <c r="P318" s="12">
        <f>H318*K13*L13*M13*N13*P13</f>
        <v>2305.6275323095142</v>
      </c>
      <c r="Q318" s="23"/>
      <c r="R318" s="23"/>
      <c r="S318" s="23"/>
      <c r="T318" s="30"/>
      <c r="U318" s="31"/>
      <c r="V318" s="23"/>
      <c r="W318" s="23"/>
      <c r="X318" s="23"/>
      <c r="Y318" s="30"/>
      <c r="Z318" s="31"/>
      <c r="AB318">
        <f t="shared" si="11"/>
        <v>0</v>
      </c>
    </row>
    <row r="319" spans="1:28" ht="50.1" customHeight="1" x14ac:dyDescent="0.2">
      <c r="A319" s="81"/>
      <c r="B319" s="84"/>
      <c r="C319" s="85"/>
      <c r="D319" s="86"/>
      <c r="E319" s="13" t="s">
        <v>21</v>
      </c>
      <c r="F319" s="12"/>
      <c r="G319" s="14"/>
      <c r="H319" s="14"/>
      <c r="I319" s="87"/>
      <c r="J319" s="88"/>
      <c r="K319" s="15"/>
      <c r="L319" s="15"/>
      <c r="M319" s="15"/>
      <c r="N319" s="32"/>
      <c r="O319" s="33"/>
      <c r="P319" s="15"/>
      <c r="Q319" s="24"/>
      <c r="R319" s="24"/>
      <c r="S319" s="24"/>
      <c r="T319" s="32"/>
      <c r="U319" s="33"/>
      <c r="V319" s="24"/>
      <c r="W319" s="24"/>
      <c r="X319" s="24"/>
      <c r="Y319" s="32"/>
      <c r="Z319" s="33"/>
      <c r="AB319">
        <f t="shared" si="11"/>
        <v>0</v>
      </c>
    </row>
    <row r="320" spans="1:28" ht="20.45" customHeight="1" x14ac:dyDescent="0.2">
      <c r="A320" s="71" t="s">
        <v>469</v>
      </c>
      <c r="B320" s="72"/>
      <c r="C320" s="73"/>
      <c r="D320" s="74" t="s">
        <v>470</v>
      </c>
      <c r="E320" s="75"/>
      <c r="F320" s="8">
        <f>F322+F324+F326+F328+F331+F334+F337+F340</f>
        <v>6241.92</v>
      </c>
      <c r="G320" s="21"/>
      <c r="H320" s="21">
        <f t="shared" ref="H320" si="12">H322+H324+H326+H328+H331+H334+H337+H340</f>
        <v>6338.6599999999989</v>
      </c>
      <c r="I320" s="41">
        <v>0</v>
      </c>
      <c r="J320" s="42"/>
      <c r="K320" s="8">
        <v>0</v>
      </c>
      <c r="L320" s="8">
        <v>0</v>
      </c>
      <c r="M320" s="8">
        <v>0</v>
      </c>
      <c r="N320" s="41"/>
      <c r="O320" s="42"/>
      <c r="P320" s="8"/>
      <c r="Q320" s="21"/>
      <c r="R320" s="21">
        <f>R322+R324+R326+R328+R331+R334+R337+R340</f>
        <v>6808.7176740532368</v>
      </c>
      <c r="S320" s="21">
        <v>0</v>
      </c>
      <c r="T320" s="41">
        <v>0</v>
      </c>
      <c r="U320" s="42"/>
      <c r="V320" s="21">
        <v>0</v>
      </c>
      <c r="W320" s="21">
        <v>0</v>
      </c>
      <c r="X320" s="21">
        <v>0</v>
      </c>
      <c r="Y320" s="41">
        <v>0</v>
      </c>
      <c r="Z320" s="42"/>
      <c r="AB320">
        <f t="shared" si="11"/>
        <v>0</v>
      </c>
    </row>
    <row r="321" spans="1:28" ht="37.15" hidden="1" customHeight="1" x14ac:dyDescent="0.2">
      <c r="A321" s="9">
        <v>1616</v>
      </c>
      <c r="B321" s="76" t="s">
        <v>471</v>
      </c>
      <c r="C321" s="77"/>
      <c r="D321" s="78" t="s">
        <v>472</v>
      </c>
      <c r="E321" s="79"/>
      <c r="F321" s="10">
        <v>5285.43</v>
      </c>
      <c r="G321" s="10"/>
      <c r="H321" s="10">
        <v>5367.35</v>
      </c>
      <c r="I321" s="39">
        <v>0</v>
      </c>
      <c r="J321" s="40"/>
      <c r="K321" s="10">
        <v>0</v>
      </c>
      <c r="L321" s="10">
        <v>0</v>
      </c>
      <c r="M321" s="10">
        <v>0</v>
      </c>
      <c r="N321" s="39"/>
      <c r="O321" s="40"/>
      <c r="P321" s="10"/>
      <c r="Q321" s="22"/>
      <c r="R321" s="22">
        <v>0</v>
      </c>
      <c r="S321" s="22">
        <v>0</v>
      </c>
      <c r="T321" s="39">
        <v>0</v>
      </c>
      <c r="U321" s="40"/>
      <c r="V321" s="22">
        <v>0</v>
      </c>
      <c r="W321" s="22">
        <v>0</v>
      </c>
      <c r="X321" s="22">
        <v>0</v>
      </c>
      <c r="Y321" s="39">
        <v>0</v>
      </c>
      <c r="Z321" s="40"/>
      <c r="AB321">
        <f t="shared" si="11"/>
        <v>0</v>
      </c>
    </row>
    <row r="322" spans="1:28" ht="11.65" customHeight="1" x14ac:dyDescent="0.2">
      <c r="A322" s="80" t="s">
        <v>473</v>
      </c>
      <c r="B322" s="82" t="s">
        <v>474</v>
      </c>
      <c r="C322" s="83"/>
      <c r="D322" s="82" t="s">
        <v>475</v>
      </c>
      <c r="E322" s="11" t="s">
        <v>60</v>
      </c>
      <c r="F322" s="12">
        <v>191.87</v>
      </c>
      <c r="G322" s="12" t="s">
        <v>46</v>
      </c>
      <c r="H322" s="12">
        <v>194.84</v>
      </c>
      <c r="I322" s="30"/>
      <c r="J322" s="31"/>
      <c r="K322" s="12"/>
      <c r="L322" s="12"/>
      <c r="M322" s="12"/>
      <c r="N322" s="30"/>
      <c r="O322" s="31"/>
      <c r="P322" s="12"/>
      <c r="Q322" s="23"/>
      <c r="R322" s="23">
        <f>H322*K13*L13*M13*N13*P13*Q13*R13</f>
        <v>209.28880104194465</v>
      </c>
      <c r="S322" s="23"/>
      <c r="T322" s="30"/>
      <c r="U322" s="31"/>
      <c r="V322" s="23"/>
      <c r="W322" s="23"/>
      <c r="X322" s="23"/>
      <c r="Y322" s="30"/>
      <c r="Z322" s="31"/>
      <c r="AB322">
        <f t="shared" si="11"/>
        <v>0</v>
      </c>
    </row>
    <row r="323" spans="1:28" ht="9.4" customHeight="1" x14ac:dyDescent="0.2">
      <c r="A323" s="81"/>
      <c r="B323" s="84"/>
      <c r="C323" s="85"/>
      <c r="D323" s="86"/>
      <c r="E323" s="13" t="s">
        <v>21</v>
      </c>
      <c r="F323" s="12"/>
      <c r="G323" s="14"/>
      <c r="H323" s="14"/>
      <c r="I323" s="87"/>
      <c r="J323" s="88"/>
      <c r="K323" s="15"/>
      <c r="L323" s="15"/>
      <c r="M323" s="15"/>
      <c r="N323" s="32"/>
      <c r="O323" s="33"/>
      <c r="P323" s="15"/>
      <c r="Q323" s="24"/>
      <c r="R323" s="24"/>
      <c r="S323" s="24"/>
      <c r="T323" s="32"/>
      <c r="U323" s="33"/>
      <c r="V323" s="24"/>
      <c r="W323" s="24"/>
      <c r="X323" s="24"/>
      <c r="Y323" s="32"/>
      <c r="Z323" s="33"/>
      <c r="AB323">
        <f t="shared" si="11"/>
        <v>0</v>
      </c>
    </row>
    <row r="324" spans="1:28" ht="11.65" customHeight="1" x14ac:dyDescent="0.2">
      <c r="A324" s="80" t="s">
        <v>476</v>
      </c>
      <c r="B324" s="82" t="s">
        <v>477</v>
      </c>
      <c r="C324" s="83"/>
      <c r="D324" s="82" t="s">
        <v>478</v>
      </c>
      <c r="E324" s="11" t="s">
        <v>60</v>
      </c>
      <c r="F324" s="12">
        <v>1504.69</v>
      </c>
      <c r="G324" s="12" t="s">
        <v>46</v>
      </c>
      <c r="H324" s="12">
        <v>1528.01</v>
      </c>
      <c r="I324" s="30"/>
      <c r="J324" s="31"/>
      <c r="K324" s="12"/>
      <c r="L324" s="12"/>
      <c r="M324" s="12"/>
      <c r="N324" s="30"/>
      <c r="O324" s="31"/>
      <c r="P324" s="12"/>
      <c r="Q324" s="23"/>
      <c r="R324" s="23">
        <f>H324*K13*L13*M13*N13*P13*Q13*R13</f>
        <v>1641.32303880159</v>
      </c>
      <c r="S324" s="23"/>
      <c r="T324" s="30"/>
      <c r="U324" s="31"/>
      <c r="V324" s="23"/>
      <c r="W324" s="23"/>
      <c r="X324" s="23"/>
      <c r="Y324" s="30"/>
      <c r="Z324" s="31"/>
      <c r="AB324">
        <f t="shared" si="11"/>
        <v>0</v>
      </c>
    </row>
    <row r="325" spans="1:28" ht="9.4" customHeight="1" x14ac:dyDescent="0.2">
      <c r="A325" s="81"/>
      <c r="B325" s="84"/>
      <c r="C325" s="85"/>
      <c r="D325" s="86"/>
      <c r="E325" s="13" t="s">
        <v>31</v>
      </c>
      <c r="F325" s="12"/>
      <c r="G325" s="14"/>
      <c r="H325" s="14"/>
      <c r="I325" s="87"/>
      <c r="J325" s="88"/>
      <c r="K325" s="15"/>
      <c r="L325" s="15"/>
      <c r="M325" s="15"/>
      <c r="N325" s="32"/>
      <c r="O325" s="33"/>
      <c r="P325" s="15"/>
      <c r="Q325" s="24"/>
      <c r="R325" s="24"/>
      <c r="S325" s="24"/>
      <c r="T325" s="32"/>
      <c r="U325" s="33"/>
      <c r="V325" s="24"/>
      <c r="W325" s="24"/>
      <c r="X325" s="24"/>
      <c r="Y325" s="32"/>
      <c r="Z325" s="33"/>
      <c r="AB325">
        <f t="shared" si="11"/>
        <v>0</v>
      </c>
    </row>
    <row r="326" spans="1:28" ht="11.65" customHeight="1" x14ac:dyDescent="0.2">
      <c r="A326" s="80" t="s">
        <v>479</v>
      </c>
      <c r="B326" s="82" t="s">
        <v>480</v>
      </c>
      <c r="C326" s="83"/>
      <c r="D326" s="82" t="s">
        <v>481</v>
      </c>
      <c r="E326" s="11" t="s">
        <v>60</v>
      </c>
      <c r="F326" s="12">
        <v>2358.56</v>
      </c>
      <c r="G326" s="12" t="s">
        <v>46</v>
      </c>
      <c r="H326" s="12">
        <v>2395.12</v>
      </c>
      <c r="I326" s="30"/>
      <c r="J326" s="31"/>
      <c r="K326" s="12"/>
      <c r="L326" s="12"/>
      <c r="M326" s="12"/>
      <c r="N326" s="30"/>
      <c r="O326" s="31"/>
      <c r="P326" s="12"/>
      <c r="Q326" s="23"/>
      <c r="R326" s="23">
        <f>H326*K13*L13*M13*N13*P13*Q13*R13</f>
        <v>2572.7355427611496</v>
      </c>
      <c r="S326" s="23"/>
      <c r="T326" s="30"/>
      <c r="U326" s="31"/>
      <c r="V326" s="23"/>
      <c r="W326" s="23"/>
      <c r="X326" s="23"/>
      <c r="Y326" s="30"/>
      <c r="Z326" s="31"/>
      <c r="AB326">
        <f t="shared" si="11"/>
        <v>0</v>
      </c>
    </row>
    <row r="327" spans="1:28" ht="10.15" customHeight="1" x14ac:dyDescent="0.2">
      <c r="A327" s="81"/>
      <c r="B327" s="84"/>
      <c r="C327" s="85"/>
      <c r="D327" s="86"/>
      <c r="E327" s="13" t="s">
        <v>22</v>
      </c>
      <c r="F327" s="12"/>
      <c r="G327" s="14"/>
      <c r="H327" s="14"/>
      <c r="I327" s="87"/>
      <c r="J327" s="88"/>
      <c r="K327" s="15"/>
      <c r="L327" s="15"/>
      <c r="M327" s="15"/>
      <c r="N327" s="32"/>
      <c r="O327" s="33"/>
      <c r="P327" s="15"/>
      <c r="Q327" s="24"/>
      <c r="R327" s="24"/>
      <c r="S327" s="24"/>
      <c r="T327" s="32"/>
      <c r="U327" s="33"/>
      <c r="V327" s="24"/>
      <c r="W327" s="24"/>
      <c r="X327" s="24"/>
      <c r="Y327" s="32"/>
      <c r="Z327" s="33"/>
      <c r="AB327">
        <f t="shared" si="11"/>
        <v>0</v>
      </c>
    </row>
    <row r="328" spans="1:28" ht="10.9" customHeight="1" x14ac:dyDescent="0.2">
      <c r="A328" s="80" t="s">
        <v>482</v>
      </c>
      <c r="B328" s="82" t="s">
        <v>483</v>
      </c>
      <c r="C328" s="83"/>
      <c r="D328" s="82" t="s">
        <v>484</v>
      </c>
      <c r="E328" s="11" t="s">
        <v>60</v>
      </c>
      <c r="F328" s="12">
        <v>1230.31</v>
      </c>
      <c r="G328" s="12" t="s">
        <v>46</v>
      </c>
      <c r="H328" s="12">
        <v>1249.3800000000001</v>
      </c>
      <c r="I328" s="30"/>
      <c r="J328" s="31"/>
      <c r="K328" s="12"/>
      <c r="L328" s="12"/>
      <c r="M328" s="12"/>
      <c r="N328" s="30"/>
      <c r="O328" s="31"/>
      <c r="P328" s="12"/>
      <c r="Q328" s="23"/>
      <c r="R328" s="23">
        <f>H328*K13*L13*M13*N13*P13*Q13*R13</f>
        <v>1342.0306007276986</v>
      </c>
      <c r="S328" s="23"/>
      <c r="T328" s="30"/>
      <c r="U328" s="31"/>
      <c r="V328" s="23"/>
      <c r="W328" s="23"/>
      <c r="X328" s="23"/>
      <c r="Y328" s="30"/>
      <c r="Z328" s="31"/>
      <c r="AB328">
        <f t="shared" si="11"/>
        <v>0</v>
      </c>
    </row>
    <row r="329" spans="1:28" ht="10.15" customHeight="1" x14ac:dyDescent="0.2">
      <c r="A329" s="81"/>
      <c r="B329" s="84"/>
      <c r="C329" s="85"/>
      <c r="D329" s="86"/>
      <c r="E329" s="13" t="s">
        <v>21</v>
      </c>
      <c r="F329" s="12"/>
      <c r="G329" s="14"/>
      <c r="H329" s="14"/>
      <c r="I329" s="87"/>
      <c r="J329" s="88"/>
      <c r="K329" s="15"/>
      <c r="L329" s="15"/>
      <c r="M329" s="15"/>
      <c r="N329" s="32"/>
      <c r="O329" s="33"/>
      <c r="P329" s="15"/>
      <c r="Q329" s="24"/>
      <c r="R329" s="24"/>
      <c r="S329" s="24"/>
      <c r="T329" s="32"/>
      <c r="U329" s="33"/>
      <c r="V329" s="24"/>
      <c r="W329" s="24"/>
      <c r="X329" s="24"/>
      <c r="Y329" s="32"/>
      <c r="Z329" s="33"/>
      <c r="AB329">
        <f t="shared" si="11"/>
        <v>0</v>
      </c>
    </row>
    <row r="330" spans="1:28" ht="22.5" hidden="1" customHeight="1" x14ac:dyDescent="0.2">
      <c r="A330" s="9">
        <v>1617</v>
      </c>
      <c r="B330" s="76" t="s">
        <v>471</v>
      </c>
      <c r="C330" s="77"/>
      <c r="D330" s="78" t="s">
        <v>485</v>
      </c>
      <c r="E330" s="79"/>
      <c r="F330" s="10">
        <v>354.33</v>
      </c>
      <c r="G330" s="10"/>
      <c r="H330" s="10">
        <v>359.82</v>
      </c>
      <c r="I330" s="39">
        <v>0</v>
      </c>
      <c r="J330" s="40"/>
      <c r="K330" s="10">
        <v>0</v>
      </c>
      <c r="L330" s="10">
        <v>0</v>
      </c>
      <c r="M330" s="10">
        <v>0</v>
      </c>
      <c r="N330" s="39"/>
      <c r="O330" s="40"/>
      <c r="P330" s="10"/>
      <c r="Q330" s="22"/>
      <c r="R330" s="22">
        <v>0</v>
      </c>
      <c r="S330" s="22">
        <v>0</v>
      </c>
      <c r="T330" s="39">
        <v>0</v>
      </c>
      <c r="U330" s="40"/>
      <c r="V330" s="22">
        <v>0</v>
      </c>
      <c r="W330" s="22">
        <v>0</v>
      </c>
      <c r="X330" s="22">
        <v>0</v>
      </c>
      <c r="Y330" s="39">
        <v>0</v>
      </c>
      <c r="Z330" s="40"/>
      <c r="AB330">
        <f t="shared" si="11"/>
        <v>0</v>
      </c>
    </row>
    <row r="331" spans="1:28" ht="11.65" customHeight="1" x14ac:dyDescent="0.2">
      <c r="A331" s="80" t="s">
        <v>486</v>
      </c>
      <c r="B331" s="82" t="s">
        <v>487</v>
      </c>
      <c r="C331" s="83"/>
      <c r="D331" s="82" t="s">
        <v>488</v>
      </c>
      <c r="E331" s="11" t="s">
        <v>60</v>
      </c>
      <c r="F331" s="12">
        <v>354.33</v>
      </c>
      <c r="G331" s="12" t="s">
        <v>46</v>
      </c>
      <c r="H331" s="12">
        <v>359.82</v>
      </c>
      <c r="I331" s="30"/>
      <c r="J331" s="31"/>
      <c r="K331" s="12"/>
      <c r="L331" s="12"/>
      <c r="M331" s="12"/>
      <c r="N331" s="30"/>
      <c r="O331" s="31"/>
      <c r="P331" s="12"/>
      <c r="Q331" s="23"/>
      <c r="R331" s="23">
        <f>H331*K13*L13*M13*N13*P13*Q13*R13</f>
        <v>386.503266223119</v>
      </c>
      <c r="S331" s="23"/>
      <c r="T331" s="30"/>
      <c r="U331" s="31"/>
      <c r="V331" s="23"/>
      <c r="W331" s="23"/>
      <c r="X331" s="23"/>
      <c r="Y331" s="30"/>
      <c r="Z331" s="31"/>
      <c r="AB331">
        <f t="shared" si="11"/>
        <v>0</v>
      </c>
    </row>
    <row r="332" spans="1:28" ht="10.15" customHeight="1" x14ac:dyDescent="0.2">
      <c r="A332" s="81"/>
      <c r="B332" s="84"/>
      <c r="C332" s="85"/>
      <c r="D332" s="86"/>
      <c r="E332" s="13" t="s">
        <v>29</v>
      </c>
      <c r="F332" s="12"/>
      <c r="G332" s="14"/>
      <c r="H332" s="14"/>
      <c r="I332" s="87"/>
      <c r="J332" s="88"/>
      <c r="K332" s="15"/>
      <c r="L332" s="15"/>
      <c r="M332" s="15"/>
      <c r="N332" s="32"/>
      <c r="O332" s="33"/>
      <c r="P332" s="15"/>
      <c r="Q332" s="24"/>
      <c r="R332" s="24"/>
      <c r="S332" s="24"/>
      <c r="T332" s="32"/>
      <c r="U332" s="33"/>
      <c r="V332" s="24"/>
      <c r="W332" s="24"/>
      <c r="X332" s="24"/>
      <c r="Y332" s="32"/>
      <c r="Z332" s="33"/>
      <c r="AB332">
        <f t="shared" si="11"/>
        <v>0</v>
      </c>
    </row>
    <row r="333" spans="1:28" ht="29.1" hidden="1" customHeight="1" x14ac:dyDescent="0.2">
      <c r="A333" s="9">
        <v>1618</v>
      </c>
      <c r="B333" s="76" t="s">
        <v>471</v>
      </c>
      <c r="C333" s="77"/>
      <c r="D333" s="78" t="s">
        <v>489</v>
      </c>
      <c r="E333" s="79"/>
      <c r="F333" s="10">
        <v>549.78</v>
      </c>
      <c r="G333" s="10"/>
      <c r="H333" s="10">
        <v>558.29999999999995</v>
      </c>
      <c r="I333" s="39">
        <v>0</v>
      </c>
      <c r="J333" s="40"/>
      <c r="K333" s="10">
        <v>0</v>
      </c>
      <c r="L333" s="10">
        <v>0</v>
      </c>
      <c r="M333" s="10">
        <v>0</v>
      </c>
      <c r="N333" s="39"/>
      <c r="O333" s="40"/>
      <c r="P333" s="10"/>
      <c r="Q333" s="22"/>
      <c r="R333" s="22">
        <v>0</v>
      </c>
      <c r="S333" s="22">
        <v>0</v>
      </c>
      <c r="T333" s="39">
        <v>0</v>
      </c>
      <c r="U333" s="40"/>
      <c r="V333" s="22">
        <v>0</v>
      </c>
      <c r="W333" s="22">
        <v>0</v>
      </c>
      <c r="X333" s="22">
        <v>0</v>
      </c>
      <c r="Y333" s="39">
        <v>0</v>
      </c>
      <c r="Z333" s="40"/>
      <c r="AB333">
        <f t="shared" si="11"/>
        <v>0</v>
      </c>
    </row>
    <row r="334" spans="1:28" ht="11.65" customHeight="1" x14ac:dyDescent="0.2">
      <c r="A334" s="80" t="s">
        <v>490</v>
      </c>
      <c r="B334" s="82" t="s">
        <v>491</v>
      </c>
      <c r="C334" s="83"/>
      <c r="D334" s="82" t="s">
        <v>492</v>
      </c>
      <c r="E334" s="11" t="s">
        <v>60</v>
      </c>
      <c r="F334" s="12">
        <v>549.78</v>
      </c>
      <c r="G334" s="12" t="s">
        <v>46</v>
      </c>
      <c r="H334" s="12">
        <v>558.29999999999995</v>
      </c>
      <c r="I334" s="30"/>
      <c r="J334" s="31"/>
      <c r="K334" s="12"/>
      <c r="L334" s="12"/>
      <c r="M334" s="12"/>
      <c r="N334" s="30"/>
      <c r="O334" s="31"/>
      <c r="P334" s="12"/>
      <c r="Q334" s="23"/>
      <c r="R334" s="23">
        <f>H334*K13*L13*M13*N13*P13*Q13*R13</f>
        <v>599.70199970087083</v>
      </c>
      <c r="S334" s="23"/>
      <c r="T334" s="30"/>
      <c r="U334" s="31"/>
      <c r="V334" s="23"/>
      <c r="W334" s="23"/>
      <c r="X334" s="23"/>
      <c r="Y334" s="30"/>
      <c r="Z334" s="31"/>
      <c r="AB334">
        <f t="shared" si="11"/>
        <v>0</v>
      </c>
    </row>
    <row r="335" spans="1:28" ht="9.4" customHeight="1" x14ac:dyDescent="0.2">
      <c r="A335" s="81"/>
      <c r="B335" s="84"/>
      <c r="C335" s="85"/>
      <c r="D335" s="86"/>
      <c r="E335" s="13" t="s">
        <v>22</v>
      </c>
      <c r="F335" s="12"/>
      <c r="G335" s="14"/>
      <c r="H335" s="14"/>
      <c r="I335" s="87"/>
      <c r="J335" s="88"/>
      <c r="K335" s="15"/>
      <c r="L335" s="15"/>
      <c r="M335" s="15"/>
      <c r="N335" s="32"/>
      <c r="O335" s="33"/>
      <c r="P335" s="15"/>
      <c r="Q335" s="24"/>
      <c r="R335" s="24"/>
      <c r="S335" s="24"/>
      <c r="T335" s="32"/>
      <c r="U335" s="33"/>
      <c r="V335" s="24"/>
      <c r="W335" s="24"/>
      <c r="X335" s="24"/>
      <c r="Y335" s="32"/>
      <c r="Z335" s="33"/>
      <c r="AB335">
        <f t="shared" si="11"/>
        <v>0</v>
      </c>
    </row>
    <row r="336" spans="1:28" ht="22.5" hidden="1" customHeight="1" x14ac:dyDescent="0.2">
      <c r="A336" s="9">
        <v>1620</v>
      </c>
      <c r="B336" s="76" t="s">
        <v>471</v>
      </c>
      <c r="C336" s="77"/>
      <c r="D336" s="78" t="s">
        <v>493</v>
      </c>
      <c r="E336" s="79"/>
      <c r="F336" s="10">
        <v>21.78</v>
      </c>
      <c r="G336" s="10"/>
      <c r="H336" s="10">
        <v>22.12</v>
      </c>
      <c r="I336" s="39">
        <v>0</v>
      </c>
      <c r="J336" s="40"/>
      <c r="K336" s="10">
        <v>0</v>
      </c>
      <c r="L336" s="10">
        <v>0</v>
      </c>
      <c r="M336" s="10">
        <v>0</v>
      </c>
      <c r="N336" s="39"/>
      <c r="O336" s="40"/>
      <c r="P336" s="10"/>
      <c r="Q336" s="22"/>
      <c r="R336" s="22">
        <v>0</v>
      </c>
      <c r="S336" s="22">
        <v>0</v>
      </c>
      <c r="T336" s="39">
        <v>0</v>
      </c>
      <c r="U336" s="40"/>
      <c r="V336" s="22">
        <v>0</v>
      </c>
      <c r="W336" s="22">
        <v>0</v>
      </c>
      <c r="X336" s="22">
        <v>0</v>
      </c>
      <c r="Y336" s="39">
        <v>0</v>
      </c>
      <c r="Z336" s="40"/>
      <c r="AB336">
        <f t="shared" ref="AB336:AB362" si="13">H336*K334*L334*M334*N334*P334</f>
        <v>0</v>
      </c>
    </row>
    <row r="337" spans="1:28" ht="11.65" customHeight="1" x14ac:dyDescent="0.2">
      <c r="A337" s="80" t="s">
        <v>494</v>
      </c>
      <c r="B337" s="82" t="s">
        <v>495</v>
      </c>
      <c r="C337" s="83"/>
      <c r="D337" s="82" t="s">
        <v>496</v>
      </c>
      <c r="E337" s="11" t="s">
        <v>60</v>
      </c>
      <c r="F337" s="12">
        <v>21.78</v>
      </c>
      <c r="G337" s="12" t="s">
        <v>46</v>
      </c>
      <c r="H337" s="12">
        <v>22.12</v>
      </c>
      <c r="I337" s="30"/>
      <c r="J337" s="31"/>
      <c r="K337" s="12"/>
      <c r="L337" s="12"/>
      <c r="M337" s="12"/>
      <c r="N337" s="30"/>
      <c r="O337" s="31"/>
      <c r="P337" s="12"/>
      <c r="Q337" s="23"/>
      <c r="R337" s="23">
        <f>H337*K13*L13*M13*N13*P13*Q13*R13</f>
        <v>23.760358648366942</v>
      </c>
      <c r="S337" s="23"/>
      <c r="T337" s="30"/>
      <c r="U337" s="31"/>
      <c r="V337" s="23"/>
      <c r="W337" s="23"/>
      <c r="X337" s="23"/>
      <c r="Y337" s="30"/>
      <c r="Z337" s="31"/>
      <c r="AB337">
        <f t="shared" si="13"/>
        <v>0</v>
      </c>
    </row>
    <row r="338" spans="1:28" ht="10.9" customHeight="1" x14ac:dyDescent="0.2">
      <c r="A338" s="81"/>
      <c r="B338" s="84"/>
      <c r="C338" s="85"/>
      <c r="D338" s="86"/>
      <c r="E338" s="13" t="s">
        <v>26</v>
      </c>
      <c r="F338" s="12"/>
      <c r="G338" s="14"/>
      <c r="H338" s="14"/>
      <c r="I338" s="87"/>
      <c r="J338" s="88"/>
      <c r="K338" s="15"/>
      <c r="L338" s="15"/>
      <c r="M338" s="15"/>
      <c r="N338" s="32"/>
      <c r="O338" s="33"/>
      <c r="P338" s="15"/>
      <c r="Q338" s="24"/>
      <c r="R338" s="24"/>
      <c r="S338" s="24"/>
      <c r="T338" s="32"/>
      <c r="U338" s="33"/>
      <c r="V338" s="24"/>
      <c r="W338" s="24"/>
      <c r="X338" s="24"/>
      <c r="Y338" s="32"/>
      <c r="Z338" s="33"/>
      <c r="AB338">
        <f t="shared" si="13"/>
        <v>0</v>
      </c>
    </row>
    <row r="339" spans="1:28" ht="22.5" hidden="1" customHeight="1" x14ac:dyDescent="0.2">
      <c r="A339" s="9">
        <v>1621</v>
      </c>
      <c r="B339" s="76" t="s">
        <v>471</v>
      </c>
      <c r="C339" s="77"/>
      <c r="D339" s="78" t="s">
        <v>485</v>
      </c>
      <c r="E339" s="79"/>
      <c r="F339" s="10">
        <v>30.6</v>
      </c>
      <c r="G339" s="10"/>
      <c r="H339" s="10">
        <v>31.07</v>
      </c>
      <c r="I339" s="39">
        <v>0</v>
      </c>
      <c r="J339" s="40"/>
      <c r="K339" s="10">
        <v>0</v>
      </c>
      <c r="L339" s="10">
        <v>0</v>
      </c>
      <c r="M339" s="10">
        <v>0</v>
      </c>
      <c r="N339" s="39"/>
      <c r="O339" s="40"/>
      <c r="P339" s="10"/>
      <c r="Q339" s="22"/>
      <c r="R339" s="22">
        <v>0</v>
      </c>
      <c r="S339" s="22">
        <v>0</v>
      </c>
      <c r="T339" s="39">
        <v>0</v>
      </c>
      <c r="U339" s="40"/>
      <c r="V339" s="22">
        <v>0</v>
      </c>
      <c r="W339" s="22">
        <v>0</v>
      </c>
      <c r="X339" s="22">
        <v>0</v>
      </c>
      <c r="Y339" s="39">
        <v>0</v>
      </c>
      <c r="Z339" s="40"/>
      <c r="AB339">
        <f t="shared" si="13"/>
        <v>0</v>
      </c>
    </row>
    <row r="340" spans="1:28" ht="11.65" customHeight="1" x14ac:dyDescent="0.2">
      <c r="A340" s="80" t="s">
        <v>497</v>
      </c>
      <c r="B340" s="82" t="s">
        <v>498</v>
      </c>
      <c r="C340" s="83"/>
      <c r="D340" s="82" t="s">
        <v>499</v>
      </c>
      <c r="E340" s="11" t="s">
        <v>60</v>
      </c>
      <c r="F340" s="12">
        <v>30.6</v>
      </c>
      <c r="G340" s="12" t="s">
        <v>46</v>
      </c>
      <c r="H340" s="12">
        <v>31.07</v>
      </c>
      <c r="I340" s="30"/>
      <c r="J340" s="31"/>
      <c r="K340" s="12"/>
      <c r="L340" s="12"/>
      <c r="M340" s="12"/>
      <c r="N340" s="30"/>
      <c r="O340" s="31"/>
      <c r="P340" s="12"/>
      <c r="Q340" s="23"/>
      <c r="R340" s="23">
        <f>H340*K13*L13*M13*N13*P13*Q13*R13</f>
        <v>33.374066148497327</v>
      </c>
      <c r="S340" s="23"/>
      <c r="T340" s="30"/>
      <c r="U340" s="31"/>
      <c r="V340" s="23"/>
      <c r="W340" s="23"/>
      <c r="X340" s="23"/>
      <c r="Y340" s="30"/>
      <c r="Z340" s="31"/>
      <c r="AB340">
        <f t="shared" si="13"/>
        <v>0</v>
      </c>
    </row>
    <row r="341" spans="1:28" ht="9.4" customHeight="1" x14ac:dyDescent="0.2">
      <c r="A341" s="81"/>
      <c r="B341" s="84"/>
      <c r="C341" s="85"/>
      <c r="D341" s="86"/>
      <c r="E341" s="13" t="s">
        <v>21</v>
      </c>
      <c r="F341" s="12"/>
      <c r="G341" s="14"/>
      <c r="H341" s="14"/>
      <c r="I341" s="87"/>
      <c r="J341" s="88"/>
      <c r="K341" s="15"/>
      <c r="L341" s="15"/>
      <c r="M341" s="15"/>
      <c r="N341" s="32"/>
      <c r="O341" s="33"/>
      <c r="P341" s="15"/>
      <c r="Q341" s="24"/>
      <c r="R341" s="24"/>
      <c r="S341" s="24"/>
      <c r="T341" s="32"/>
      <c r="U341" s="33"/>
      <c r="V341" s="24"/>
      <c r="W341" s="24"/>
      <c r="X341" s="24"/>
      <c r="Y341" s="32"/>
      <c r="Z341" s="33"/>
      <c r="AB341">
        <f t="shared" si="13"/>
        <v>0</v>
      </c>
    </row>
    <row r="342" spans="1:28" ht="20.45" customHeight="1" x14ac:dyDescent="0.2">
      <c r="A342" s="71" t="s">
        <v>500</v>
      </c>
      <c r="B342" s="72"/>
      <c r="C342" s="73"/>
      <c r="D342" s="74" t="s">
        <v>501</v>
      </c>
      <c r="E342" s="75"/>
      <c r="F342" s="21">
        <f t="shared" ref="F342" si="14">F344+F347+F350+F353+F356</f>
        <v>61099.97</v>
      </c>
      <c r="G342" s="21"/>
      <c r="H342" s="8">
        <f>H344+H347+H350+H353+H356</f>
        <v>62047.02</v>
      </c>
      <c r="I342" s="41">
        <v>0</v>
      </c>
      <c r="J342" s="42"/>
      <c r="K342" s="8">
        <v>0</v>
      </c>
      <c r="L342" s="8">
        <v>0</v>
      </c>
      <c r="M342" s="8"/>
      <c r="N342" s="41"/>
      <c r="O342" s="42"/>
      <c r="P342" s="8"/>
      <c r="Q342" s="21"/>
      <c r="R342" s="21">
        <v>0</v>
      </c>
      <c r="S342" s="21">
        <f>S344+S347+S350+S353+S356</f>
        <v>68047.870554968657</v>
      </c>
      <c r="T342" s="41">
        <v>0</v>
      </c>
      <c r="U342" s="42"/>
      <c r="V342" s="21">
        <v>0</v>
      </c>
      <c r="W342" s="21">
        <v>0</v>
      </c>
      <c r="X342" s="21">
        <v>0</v>
      </c>
      <c r="Y342" s="41">
        <v>0</v>
      </c>
      <c r="Z342" s="42"/>
      <c r="AB342">
        <f t="shared" si="13"/>
        <v>0</v>
      </c>
    </row>
    <row r="343" spans="1:28" ht="37.15" hidden="1" customHeight="1" x14ac:dyDescent="0.2">
      <c r="A343" s="9">
        <v>1704</v>
      </c>
      <c r="B343" s="76" t="s">
        <v>502</v>
      </c>
      <c r="C343" s="77"/>
      <c r="D343" s="78" t="s">
        <v>503</v>
      </c>
      <c r="E343" s="79"/>
      <c r="F343" s="10">
        <v>8343.27</v>
      </c>
      <c r="G343" s="10"/>
      <c r="H343" s="10">
        <v>8472.59</v>
      </c>
      <c r="I343" s="39">
        <v>0</v>
      </c>
      <c r="J343" s="40"/>
      <c r="K343" s="10">
        <v>0</v>
      </c>
      <c r="L343" s="10">
        <v>0</v>
      </c>
      <c r="M343" s="10"/>
      <c r="N343" s="39"/>
      <c r="O343" s="40"/>
      <c r="P343" s="10"/>
      <c r="Q343" s="22"/>
      <c r="R343" s="22">
        <v>0</v>
      </c>
      <c r="S343" s="22">
        <v>0</v>
      </c>
      <c r="T343" s="39">
        <v>0</v>
      </c>
      <c r="U343" s="40"/>
      <c r="V343" s="22">
        <v>0</v>
      </c>
      <c r="W343" s="22">
        <v>0</v>
      </c>
      <c r="X343" s="22">
        <v>0</v>
      </c>
      <c r="Y343" s="39">
        <v>0</v>
      </c>
      <c r="Z343" s="40"/>
      <c r="AB343">
        <f t="shared" si="13"/>
        <v>0</v>
      </c>
    </row>
    <row r="344" spans="1:28" ht="11.65" customHeight="1" x14ac:dyDescent="0.2">
      <c r="A344" s="80" t="s">
        <v>504</v>
      </c>
      <c r="B344" s="82" t="s">
        <v>505</v>
      </c>
      <c r="C344" s="83"/>
      <c r="D344" s="82" t="s">
        <v>506</v>
      </c>
      <c r="E344" s="11" t="s">
        <v>60</v>
      </c>
      <c r="F344" s="12">
        <v>8343.27</v>
      </c>
      <c r="G344" s="12" t="s">
        <v>46</v>
      </c>
      <c r="H344" s="12">
        <v>8472.59</v>
      </c>
      <c r="I344" s="30"/>
      <c r="J344" s="31"/>
      <c r="K344" s="12"/>
      <c r="L344" s="12"/>
      <c r="M344" s="12"/>
      <c r="N344" s="30"/>
      <c r="O344" s="31"/>
      <c r="P344" s="12"/>
      <c r="Q344" s="23"/>
      <c r="R344" s="23"/>
      <c r="S344" s="23">
        <f>H344*K13*L13*M13*N13*P13*Q13*R13*S13</f>
        <v>9292.0128571093628</v>
      </c>
      <c r="T344" s="30"/>
      <c r="U344" s="31"/>
      <c r="V344" s="23"/>
      <c r="W344" s="23"/>
      <c r="X344" s="23"/>
      <c r="Y344" s="30"/>
      <c r="Z344" s="31"/>
      <c r="AB344">
        <f t="shared" si="13"/>
        <v>0</v>
      </c>
    </row>
    <row r="345" spans="1:28" ht="9.4" customHeight="1" x14ac:dyDescent="0.2">
      <c r="A345" s="81"/>
      <c r="B345" s="84"/>
      <c r="C345" s="85"/>
      <c r="D345" s="86"/>
      <c r="E345" s="13" t="s">
        <v>23</v>
      </c>
      <c r="F345" s="12"/>
      <c r="G345" s="14"/>
      <c r="H345" s="14"/>
      <c r="I345" s="87"/>
      <c r="J345" s="88"/>
      <c r="K345" s="15"/>
      <c r="L345" s="15"/>
      <c r="M345" s="15"/>
      <c r="N345" s="32"/>
      <c r="O345" s="33"/>
      <c r="P345" s="15"/>
      <c r="Q345" s="24"/>
      <c r="R345" s="24"/>
      <c r="S345" s="24"/>
      <c r="T345" s="32"/>
      <c r="U345" s="33"/>
      <c r="V345" s="24"/>
      <c r="W345" s="24"/>
      <c r="X345" s="24"/>
      <c r="Y345" s="32"/>
      <c r="Z345" s="33"/>
      <c r="AB345">
        <f t="shared" si="13"/>
        <v>0</v>
      </c>
    </row>
    <row r="346" spans="1:28" ht="23.25" hidden="1" customHeight="1" x14ac:dyDescent="0.2">
      <c r="A346" s="9">
        <v>1708</v>
      </c>
      <c r="B346" s="76" t="s">
        <v>502</v>
      </c>
      <c r="C346" s="77"/>
      <c r="D346" s="78" t="s">
        <v>507</v>
      </c>
      <c r="E346" s="79"/>
      <c r="F346" s="10">
        <v>27400</v>
      </c>
      <c r="G346" s="10"/>
      <c r="H346" s="10">
        <v>27824.7</v>
      </c>
      <c r="I346" s="39">
        <v>0</v>
      </c>
      <c r="J346" s="40"/>
      <c r="K346" s="10">
        <v>0</v>
      </c>
      <c r="L346" s="10">
        <v>0</v>
      </c>
      <c r="M346" s="10"/>
      <c r="N346" s="39">
        <v>0</v>
      </c>
      <c r="O346" s="40"/>
      <c r="P346" s="10">
        <v>0</v>
      </c>
      <c r="Q346" s="22">
        <v>0</v>
      </c>
      <c r="R346" s="22">
        <v>0</v>
      </c>
      <c r="S346" s="22">
        <v>0</v>
      </c>
      <c r="T346" s="39">
        <v>0</v>
      </c>
      <c r="U346" s="40"/>
      <c r="V346" s="22">
        <v>0</v>
      </c>
      <c r="W346" s="22">
        <v>0</v>
      </c>
      <c r="X346" s="22">
        <v>0</v>
      </c>
      <c r="Y346" s="39">
        <v>0</v>
      </c>
      <c r="Z346" s="40"/>
      <c r="AB346">
        <f t="shared" si="13"/>
        <v>0</v>
      </c>
    </row>
    <row r="347" spans="1:28" ht="19.7" customHeight="1" x14ac:dyDescent="0.2">
      <c r="A347" s="80" t="s">
        <v>508</v>
      </c>
      <c r="B347" s="82" t="s">
        <v>509</v>
      </c>
      <c r="C347" s="83"/>
      <c r="D347" s="82" t="s">
        <v>507</v>
      </c>
      <c r="E347" s="11" t="s">
        <v>180</v>
      </c>
      <c r="F347" s="12">
        <v>27400</v>
      </c>
      <c r="G347" s="12" t="s">
        <v>46</v>
      </c>
      <c r="H347" s="12">
        <v>27824.7</v>
      </c>
      <c r="I347" s="30"/>
      <c r="J347" s="31"/>
      <c r="K347" s="12"/>
      <c r="L347" s="12"/>
      <c r="M347" s="12"/>
      <c r="N347" s="30"/>
      <c r="O347" s="31"/>
      <c r="P347" s="12"/>
      <c r="Q347" s="23"/>
      <c r="R347" s="23"/>
      <c r="S347" s="23">
        <f>H347*K13*L13*M13*N13*P13*Q13*R13*S13</f>
        <v>30515.753759501047</v>
      </c>
      <c r="T347" s="30"/>
      <c r="U347" s="31"/>
      <c r="V347" s="23"/>
      <c r="W347" s="23"/>
      <c r="X347" s="23"/>
      <c r="Y347" s="30"/>
      <c r="Z347" s="31"/>
      <c r="AB347">
        <f t="shared" si="13"/>
        <v>0</v>
      </c>
    </row>
    <row r="348" spans="1:28" ht="9.4" customHeight="1" x14ac:dyDescent="0.2">
      <c r="A348" s="81"/>
      <c r="B348" s="84"/>
      <c r="C348" s="85"/>
      <c r="D348" s="86"/>
      <c r="E348" s="13" t="s">
        <v>21</v>
      </c>
      <c r="F348" s="12"/>
      <c r="G348" s="14"/>
      <c r="H348" s="14"/>
      <c r="I348" s="87"/>
      <c r="J348" s="88"/>
      <c r="K348" s="15"/>
      <c r="L348" s="15"/>
      <c r="M348" s="15"/>
      <c r="N348" s="32"/>
      <c r="O348" s="33"/>
      <c r="P348" s="15"/>
      <c r="Q348" s="24"/>
      <c r="R348" s="24"/>
      <c r="S348" s="24"/>
      <c r="T348" s="32"/>
      <c r="U348" s="33"/>
      <c r="V348" s="24"/>
      <c r="W348" s="24"/>
      <c r="X348" s="24"/>
      <c r="Y348" s="32"/>
      <c r="Z348" s="33"/>
      <c r="AB348">
        <f t="shared" si="13"/>
        <v>0</v>
      </c>
    </row>
    <row r="349" spans="1:28" ht="23.25" hidden="1" customHeight="1" x14ac:dyDescent="0.2">
      <c r="A349" s="9">
        <v>1709</v>
      </c>
      <c r="B349" s="76" t="s">
        <v>502</v>
      </c>
      <c r="C349" s="77"/>
      <c r="D349" s="78" t="s">
        <v>510</v>
      </c>
      <c r="E349" s="79"/>
      <c r="F349" s="10">
        <v>21700</v>
      </c>
      <c r="G349" s="10"/>
      <c r="H349" s="10">
        <v>22036.35</v>
      </c>
      <c r="I349" s="39">
        <v>0</v>
      </c>
      <c r="J349" s="40"/>
      <c r="K349" s="10">
        <v>0</v>
      </c>
      <c r="L349" s="10">
        <v>0</v>
      </c>
      <c r="M349" s="10"/>
      <c r="N349" s="39">
        <v>0</v>
      </c>
      <c r="O349" s="40"/>
      <c r="P349" s="10">
        <v>0</v>
      </c>
      <c r="Q349" s="22">
        <v>0</v>
      </c>
      <c r="R349" s="22">
        <v>0</v>
      </c>
      <c r="S349" s="22">
        <v>0</v>
      </c>
      <c r="T349" s="39">
        <v>0</v>
      </c>
      <c r="U349" s="40"/>
      <c r="V349" s="22">
        <v>0</v>
      </c>
      <c r="W349" s="22">
        <v>0</v>
      </c>
      <c r="X349" s="22">
        <v>0</v>
      </c>
      <c r="Y349" s="39">
        <v>0</v>
      </c>
      <c r="Z349" s="40"/>
      <c r="AB349">
        <f t="shared" si="13"/>
        <v>0</v>
      </c>
    </row>
    <row r="350" spans="1:28" ht="19.7" customHeight="1" x14ac:dyDescent="0.2">
      <c r="A350" s="80" t="s">
        <v>511</v>
      </c>
      <c r="B350" s="82" t="s">
        <v>512</v>
      </c>
      <c r="C350" s="83"/>
      <c r="D350" s="82" t="s">
        <v>510</v>
      </c>
      <c r="E350" s="11" t="s">
        <v>180</v>
      </c>
      <c r="F350" s="12">
        <v>21700</v>
      </c>
      <c r="G350" s="12" t="s">
        <v>46</v>
      </c>
      <c r="H350" s="12">
        <v>22036.35</v>
      </c>
      <c r="I350" s="30"/>
      <c r="J350" s="31"/>
      <c r="K350" s="12"/>
      <c r="L350" s="12"/>
      <c r="M350" s="12"/>
      <c r="N350" s="30"/>
      <c r="O350" s="31"/>
      <c r="P350" s="12"/>
      <c r="Q350" s="23"/>
      <c r="R350" s="23"/>
      <c r="S350" s="23">
        <f>H350*K13*L13*M13*N13*P13*Q13*R13*S13</f>
        <v>24167.586006612139</v>
      </c>
      <c r="T350" s="30"/>
      <c r="U350" s="31"/>
      <c r="V350" s="23"/>
      <c r="W350" s="23"/>
      <c r="X350" s="23"/>
      <c r="Y350" s="30"/>
      <c r="Z350" s="31"/>
      <c r="AB350">
        <f t="shared" si="13"/>
        <v>0</v>
      </c>
    </row>
    <row r="351" spans="1:28" ht="9.4" customHeight="1" x14ac:dyDescent="0.2">
      <c r="A351" s="81"/>
      <c r="B351" s="84"/>
      <c r="C351" s="85"/>
      <c r="D351" s="86"/>
      <c r="E351" s="13" t="s">
        <v>21</v>
      </c>
      <c r="F351" s="12"/>
      <c r="G351" s="14"/>
      <c r="H351" s="14"/>
      <c r="I351" s="87"/>
      <c r="J351" s="88"/>
      <c r="K351" s="15"/>
      <c r="L351" s="15"/>
      <c r="M351" s="15"/>
      <c r="N351" s="32"/>
      <c r="O351" s="33"/>
      <c r="P351" s="15"/>
      <c r="Q351" s="24"/>
      <c r="R351" s="24"/>
      <c r="S351" s="24"/>
      <c r="T351" s="32"/>
      <c r="U351" s="33"/>
      <c r="V351" s="24"/>
      <c r="W351" s="24"/>
      <c r="X351" s="24"/>
      <c r="Y351" s="32"/>
      <c r="Z351" s="33"/>
      <c r="AB351">
        <f t="shared" si="13"/>
        <v>0</v>
      </c>
    </row>
    <row r="352" spans="1:28" ht="37.9" hidden="1" customHeight="1" x14ac:dyDescent="0.2">
      <c r="A352" s="9">
        <v>1710</v>
      </c>
      <c r="B352" s="76" t="s">
        <v>502</v>
      </c>
      <c r="C352" s="77"/>
      <c r="D352" s="78" t="s">
        <v>513</v>
      </c>
      <c r="E352" s="79"/>
      <c r="F352" s="10">
        <v>1402.5</v>
      </c>
      <c r="G352" s="10"/>
      <c r="H352" s="10">
        <v>1424.24</v>
      </c>
      <c r="I352" s="39">
        <v>0</v>
      </c>
      <c r="J352" s="40"/>
      <c r="K352" s="10">
        <v>0</v>
      </c>
      <c r="L352" s="10">
        <v>0</v>
      </c>
      <c r="M352" s="10"/>
      <c r="N352" s="39">
        <v>0</v>
      </c>
      <c r="O352" s="40"/>
      <c r="P352" s="10">
        <v>0</v>
      </c>
      <c r="Q352" s="22">
        <v>0</v>
      </c>
      <c r="R352" s="22">
        <v>0</v>
      </c>
      <c r="S352" s="22">
        <v>0</v>
      </c>
      <c r="T352" s="39">
        <v>0</v>
      </c>
      <c r="U352" s="40"/>
      <c r="V352" s="22">
        <v>0</v>
      </c>
      <c r="W352" s="22">
        <v>0</v>
      </c>
      <c r="X352" s="22">
        <v>0</v>
      </c>
      <c r="Y352" s="39">
        <v>0</v>
      </c>
      <c r="Z352" s="40"/>
      <c r="AB352">
        <f t="shared" si="13"/>
        <v>0</v>
      </c>
    </row>
    <row r="353" spans="1:28" ht="11.65" customHeight="1" x14ac:dyDescent="0.2">
      <c r="A353" s="80" t="s">
        <v>514</v>
      </c>
      <c r="B353" s="82" t="s">
        <v>515</v>
      </c>
      <c r="C353" s="83"/>
      <c r="D353" s="82" t="s">
        <v>516</v>
      </c>
      <c r="E353" s="11" t="s">
        <v>60</v>
      </c>
      <c r="F353" s="12">
        <v>1402.5</v>
      </c>
      <c r="G353" s="12" t="s">
        <v>46</v>
      </c>
      <c r="H353" s="12">
        <v>1424.24</v>
      </c>
      <c r="I353" s="30"/>
      <c r="J353" s="31"/>
      <c r="K353" s="12"/>
      <c r="L353" s="12"/>
      <c r="M353" s="12"/>
      <c r="N353" s="30"/>
      <c r="O353" s="31"/>
      <c r="P353" s="12"/>
      <c r="Q353" s="23"/>
      <c r="R353" s="23"/>
      <c r="S353" s="23">
        <f>H353*K13*L13*M13*N13*P13*Q13*R13*S13</f>
        <v>1561.984752196134</v>
      </c>
      <c r="T353" s="30"/>
      <c r="U353" s="31"/>
      <c r="V353" s="23"/>
      <c r="W353" s="23"/>
      <c r="X353" s="23"/>
      <c r="Y353" s="30"/>
      <c r="Z353" s="31"/>
      <c r="AB353">
        <f t="shared" si="13"/>
        <v>0</v>
      </c>
    </row>
    <row r="354" spans="1:28" ht="9.4" customHeight="1" x14ac:dyDescent="0.2">
      <c r="A354" s="81"/>
      <c r="B354" s="84"/>
      <c r="C354" s="85"/>
      <c r="D354" s="86"/>
      <c r="E354" s="13" t="s">
        <v>21</v>
      </c>
      <c r="F354" s="12"/>
      <c r="G354" s="14"/>
      <c r="H354" s="14"/>
      <c r="I354" s="87"/>
      <c r="J354" s="88"/>
      <c r="K354" s="15"/>
      <c r="L354" s="15"/>
      <c r="M354" s="15"/>
      <c r="N354" s="32"/>
      <c r="O354" s="33"/>
      <c r="P354" s="15"/>
      <c r="Q354" s="24"/>
      <c r="R354" s="24"/>
      <c r="S354" s="24"/>
      <c r="T354" s="32"/>
      <c r="U354" s="33"/>
      <c r="V354" s="24"/>
      <c r="W354" s="24"/>
      <c r="X354" s="24"/>
      <c r="Y354" s="32"/>
      <c r="Z354" s="33"/>
      <c r="AB354">
        <f t="shared" si="13"/>
        <v>0</v>
      </c>
    </row>
    <row r="355" spans="1:28" ht="37.9" hidden="1" customHeight="1" x14ac:dyDescent="0.2">
      <c r="A355" s="9">
        <v>1711</v>
      </c>
      <c r="B355" s="76" t="s">
        <v>502</v>
      </c>
      <c r="C355" s="77"/>
      <c r="D355" s="78" t="s">
        <v>517</v>
      </c>
      <c r="E355" s="79"/>
      <c r="F355" s="10">
        <v>2254.1999999999998</v>
      </c>
      <c r="G355" s="10"/>
      <c r="H355" s="10">
        <v>2289.14</v>
      </c>
      <c r="I355" s="39">
        <v>0</v>
      </c>
      <c r="J355" s="40"/>
      <c r="K355" s="10">
        <v>0</v>
      </c>
      <c r="L355" s="10">
        <v>0</v>
      </c>
      <c r="M355" s="10"/>
      <c r="N355" s="39">
        <v>0</v>
      </c>
      <c r="O355" s="40"/>
      <c r="P355" s="10">
        <v>0</v>
      </c>
      <c r="Q355" s="22">
        <v>0</v>
      </c>
      <c r="R355" s="22">
        <v>0</v>
      </c>
      <c r="S355" s="22">
        <v>0</v>
      </c>
      <c r="T355" s="39">
        <v>0</v>
      </c>
      <c r="U355" s="40"/>
      <c r="V355" s="22">
        <v>0</v>
      </c>
      <c r="W355" s="22">
        <v>0</v>
      </c>
      <c r="X355" s="22">
        <v>0</v>
      </c>
      <c r="Y355" s="39">
        <v>0</v>
      </c>
      <c r="Z355" s="40"/>
      <c r="AB355">
        <f t="shared" si="13"/>
        <v>0</v>
      </c>
    </row>
    <row r="356" spans="1:28" ht="10.9" customHeight="1" x14ac:dyDescent="0.2">
      <c r="A356" s="80" t="s">
        <v>518</v>
      </c>
      <c r="B356" s="82" t="s">
        <v>519</v>
      </c>
      <c r="C356" s="83"/>
      <c r="D356" s="82" t="s">
        <v>520</v>
      </c>
      <c r="E356" s="11" t="s">
        <v>60</v>
      </c>
      <c r="F356" s="12">
        <v>2254.1999999999998</v>
      </c>
      <c r="G356" s="12" t="s">
        <v>46</v>
      </c>
      <c r="H356" s="12">
        <v>2289.14</v>
      </c>
      <c r="I356" s="30"/>
      <c r="J356" s="31"/>
      <c r="K356" s="12"/>
      <c r="L356" s="12"/>
      <c r="M356" s="12"/>
      <c r="N356" s="30"/>
      <c r="O356" s="31"/>
      <c r="P356" s="12"/>
      <c r="Q356" s="23"/>
      <c r="R356" s="23"/>
      <c r="S356" s="23">
        <f>H356*K13*L13*M13*N13*P13*Q13*R13*S13</f>
        <v>2510.533179549976</v>
      </c>
      <c r="T356" s="30"/>
      <c r="U356" s="31"/>
      <c r="V356" s="23"/>
      <c r="W356" s="23"/>
      <c r="X356" s="23"/>
      <c r="Y356" s="30"/>
      <c r="Z356" s="31"/>
      <c r="AB356">
        <f t="shared" si="13"/>
        <v>0</v>
      </c>
    </row>
    <row r="357" spans="1:28" ht="10.15" customHeight="1" x14ac:dyDescent="0.2">
      <c r="A357" s="81"/>
      <c r="B357" s="84"/>
      <c r="C357" s="85"/>
      <c r="D357" s="86"/>
      <c r="E357" s="13" t="s">
        <v>21</v>
      </c>
      <c r="F357" s="12"/>
      <c r="G357" s="14"/>
      <c r="H357" s="14"/>
      <c r="I357" s="87"/>
      <c r="J357" s="88"/>
      <c r="K357" s="15"/>
      <c r="L357" s="15"/>
      <c r="M357" s="15"/>
      <c r="N357" s="32"/>
      <c r="O357" s="33"/>
      <c r="P357" s="15"/>
      <c r="Q357" s="24"/>
      <c r="R357" s="24"/>
      <c r="S357" s="24"/>
      <c r="T357" s="32"/>
      <c r="U357" s="33"/>
      <c r="V357" s="24"/>
      <c r="W357" s="24"/>
      <c r="X357" s="24"/>
      <c r="Y357" s="32"/>
      <c r="Z357" s="33"/>
      <c r="AB357">
        <f t="shared" si="13"/>
        <v>0</v>
      </c>
    </row>
    <row r="358" spans="1:28" ht="11.65" hidden="1" customHeight="1" x14ac:dyDescent="0.2">
      <c r="A358" s="66" t="s">
        <v>521</v>
      </c>
      <c r="B358" s="67"/>
      <c r="C358" s="68"/>
      <c r="D358" s="69" t="s">
        <v>522</v>
      </c>
      <c r="E358" s="70"/>
      <c r="F358" s="21">
        <f>F360</f>
        <v>25092</v>
      </c>
      <c r="G358" s="7"/>
      <c r="H358" s="7">
        <f>H361</f>
        <v>25480.93</v>
      </c>
      <c r="I358" s="43">
        <v>0</v>
      </c>
      <c r="J358" s="44"/>
      <c r="K358" s="7">
        <v>0</v>
      </c>
      <c r="L358" s="7">
        <v>0</v>
      </c>
      <c r="M358" s="7"/>
      <c r="N358" s="43">
        <v>0</v>
      </c>
      <c r="O358" s="44"/>
      <c r="P358" s="7">
        <v>0</v>
      </c>
      <c r="Q358" s="20">
        <v>0</v>
      </c>
      <c r="R358" s="20">
        <v>0</v>
      </c>
      <c r="S358" s="20">
        <v>0</v>
      </c>
      <c r="T358" s="43">
        <v>0</v>
      </c>
      <c r="U358" s="44"/>
      <c r="V358" s="20">
        <v>0</v>
      </c>
      <c r="W358" s="20">
        <v>0</v>
      </c>
      <c r="X358" s="20">
        <v>0</v>
      </c>
      <c r="Y358" s="43">
        <v>0</v>
      </c>
      <c r="Z358" s="44"/>
      <c r="AB358">
        <f t="shared" si="13"/>
        <v>0</v>
      </c>
    </row>
    <row r="359" spans="1:28" ht="19.7" customHeight="1" x14ac:dyDescent="0.2">
      <c r="A359" s="71" t="s">
        <v>523</v>
      </c>
      <c r="B359" s="72"/>
      <c r="C359" s="73"/>
      <c r="D359" s="74" t="s">
        <v>524</v>
      </c>
      <c r="E359" s="75"/>
      <c r="F359" s="8">
        <f>F361</f>
        <v>25092</v>
      </c>
      <c r="G359" s="8"/>
      <c r="H359" s="8">
        <f>H361</f>
        <v>25480.93</v>
      </c>
      <c r="I359" s="41">
        <v>0</v>
      </c>
      <c r="J359" s="42"/>
      <c r="K359" s="8">
        <v>0</v>
      </c>
      <c r="L359" s="8">
        <v>0</v>
      </c>
      <c r="M359" s="8"/>
      <c r="N359" s="41">
        <v>0</v>
      </c>
      <c r="O359" s="42"/>
      <c r="P359" s="8"/>
      <c r="Q359" s="21">
        <v>0</v>
      </c>
      <c r="R359" s="21">
        <f>R361</f>
        <v>27370.526016904729</v>
      </c>
      <c r="S359" s="21">
        <v>0</v>
      </c>
      <c r="T359" s="41">
        <v>0</v>
      </c>
      <c r="U359" s="42"/>
      <c r="V359" s="21">
        <v>0</v>
      </c>
      <c r="W359" s="21">
        <v>0</v>
      </c>
      <c r="X359" s="21">
        <v>0</v>
      </c>
      <c r="Y359" s="41">
        <v>0</v>
      </c>
      <c r="Z359" s="42"/>
      <c r="AB359">
        <f t="shared" si="13"/>
        <v>0</v>
      </c>
    </row>
    <row r="360" spans="1:28" ht="37.15" hidden="1" customHeight="1" x14ac:dyDescent="0.2">
      <c r="A360" s="9">
        <v>2137</v>
      </c>
      <c r="B360" s="76" t="s">
        <v>525</v>
      </c>
      <c r="C360" s="77"/>
      <c r="D360" s="78" t="s">
        <v>526</v>
      </c>
      <c r="E360" s="79"/>
      <c r="F360" s="10">
        <v>25092</v>
      </c>
      <c r="G360" s="10"/>
      <c r="H360" s="10">
        <v>25480.93</v>
      </c>
      <c r="I360" s="39">
        <v>0</v>
      </c>
      <c r="J360" s="40"/>
      <c r="K360" s="10">
        <v>0</v>
      </c>
      <c r="L360" s="10">
        <v>0</v>
      </c>
      <c r="M360" s="10"/>
      <c r="N360" s="39">
        <v>0</v>
      </c>
      <c r="O360" s="40"/>
      <c r="P360" s="10">
        <v>0</v>
      </c>
      <c r="Q360" s="22">
        <v>0</v>
      </c>
      <c r="R360" s="22">
        <v>0</v>
      </c>
      <c r="S360" s="22">
        <v>0</v>
      </c>
      <c r="T360" s="39">
        <v>0</v>
      </c>
      <c r="U360" s="40"/>
      <c r="V360" s="22">
        <v>0</v>
      </c>
      <c r="W360" s="22">
        <v>0</v>
      </c>
      <c r="X360" s="22">
        <v>0</v>
      </c>
      <c r="Y360" s="39">
        <v>0</v>
      </c>
      <c r="Z360" s="40"/>
      <c r="AB360">
        <f t="shared" si="13"/>
        <v>0</v>
      </c>
    </row>
    <row r="361" spans="1:28" ht="11.65" customHeight="1" x14ac:dyDescent="0.2">
      <c r="A361" s="80" t="s">
        <v>527</v>
      </c>
      <c r="B361" s="82" t="s">
        <v>528</v>
      </c>
      <c r="C361" s="83"/>
      <c r="D361" s="82" t="s">
        <v>529</v>
      </c>
      <c r="E361" s="11" t="s">
        <v>60</v>
      </c>
      <c r="F361" s="12">
        <v>25092</v>
      </c>
      <c r="G361" s="12" t="s">
        <v>46</v>
      </c>
      <c r="H361" s="12">
        <v>25480.93</v>
      </c>
      <c r="I361" s="30"/>
      <c r="J361" s="31"/>
      <c r="K361" s="12"/>
      <c r="L361" s="12"/>
      <c r="M361" s="12"/>
      <c r="N361" s="30"/>
      <c r="O361" s="31"/>
      <c r="P361" s="12"/>
      <c r="Q361" s="23"/>
      <c r="R361" s="23">
        <f>H361*K13*L13*M13*N13*P13*Q13*R13</f>
        <v>27370.526016904729</v>
      </c>
      <c r="S361" s="23"/>
      <c r="T361" s="30"/>
      <c r="U361" s="31"/>
      <c r="V361" s="23"/>
      <c r="W361" s="23"/>
      <c r="X361" s="23"/>
      <c r="Y361" s="30"/>
      <c r="Z361" s="31"/>
      <c r="AB361">
        <f t="shared" si="13"/>
        <v>0</v>
      </c>
    </row>
    <row r="362" spans="1:28" ht="9.4" customHeight="1" x14ac:dyDescent="0.2">
      <c r="A362" s="81"/>
      <c r="B362" s="84"/>
      <c r="C362" s="85"/>
      <c r="D362" s="86"/>
      <c r="E362" s="13" t="s">
        <v>22</v>
      </c>
      <c r="F362" s="12"/>
      <c r="G362" s="14"/>
      <c r="H362" s="14"/>
      <c r="I362" s="87"/>
      <c r="J362" s="88"/>
      <c r="K362" s="15"/>
      <c r="L362" s="15"/>
      <c r="M362" s="15"/>
      <c r="N362" s="32"/>
      <c r="O362" s="33"/>
      <c r="P362" s="15"/>
      <c r="Q362" s="24"/>
      <c r="R362" s="24"/>
      <c r="S362" s="24"/>
      <c r="T362" s="32"/>
      <c r="U362" s="33"/>
      <c r="V362" s="24"/>
      <c r="W362" s="24"/>
      <c r="X362" s="24"/>
      <c r="Y362" s="32"/>
      <c r="Z362" s="33"/>
      <c r="AB362">
        <f t="shared" si="13"/>
        <v>0</v>
      </c>
    </row>
    <row r="363" spans="1:28" ht="23.25" hidden="1" customHeight="1" x14ac:dyDescent="0.2">
      <c r="A363" s="9">
        <v>2151</v>
      </c>
      <c r="B363" s="76" t="s">
        <v>530</v>
      </c>
      <c r="C363" s="77"/>
      <c r="D363" s="78" t="s">
        <v>531</v>
      </c>
      <c r="E363" s="79"/>
      <c r="F363" s="10">
        <v>38250</v>
      </c>
      <c r="G363" s="10"/>
      <c r="H363" s="10">
        <v>38842.879999999997</v>
      </c>
      <c r="I363" s="39">
        <v>0</v>
      </c>
      <c r="J363" s="40"/>
      <c r="K363" s="10">
        <v>0</v>
      </c>
      <c r="L363" s="10">
        <v>0</v>
      </c>
      <c r="M363" s="10">
        <v>0</v>
      </c>
      <c r="N363" s="39">
        <v>0</v>
      </c>
      <c r="O363" s="40"/>
      <c r="P363" s="10">
        <v>0</v>
      </c>
      <c r="Q363" s="22">
        <v>0</v>
      </c>
      <c r="R363" s="22">
        <v>0</v>
      </c>
      <c r="S363" s="22">
        <v>0</v>
      </c>
      <c r="T363" s="39">
        <v>0</v>
      </c>
      <c r="U363" s="40"/>
      <c r="V363" s="22">
        <v>0</v>
      </c>
      <c r="W363" s="22">
        <v>0</v>
      </c>
      <c r="X363" s="22">
        <v>0</v>
      </c>
      <c r="Y363" s="39">
        <v>0</v>
      </c>
      <c r="Z363" s="40"/>
    </row>
    <row r="364" spans="1:28" ht="11.65" hidden="1" customHeight="1" x14ac:dyDescent="0.2">
      <c r="A364" s="80" t="s">
        <v>532</v>
      </c>
      <c r="B364" s="82" t="s">
        <v>533</v>
      </c>
      <c r="C364" s="83"/>
      <c r="D364" s="82" t="s">
        <v>534</v>
      </c>
      <c r="E364" s="11" t="s">
        <v>60</v>
      </c>
      <c r="F364" s="12">
        <v>38250</v>
      </c>
      <c r="G364" s="12" t="s">
        <v>46</v>
      </c>
      <c r="H364" s="12">
        <v>38842.879999999997</v>
      </c>
      <c r="I364" s="30"/>
      <c r="J364" s="31"/>
      <c r="K364" s="12"/>
      <c r="L364" s="12"/>
      <c r="M364" s="12"/>
      <c r="N364" s="30"/>
      <c r="O364" s="31"/>
      <c r="P364" s="12"/>
      <c r="Q364" s="23"/>
      <c r="R364" s="23"/>
      <c r="S364" s="23"/>
      <c r="T364" s="30"/>
      <c r="U364" s="31"/>
      <c r="V364" s="23"/>
      <c r="W364" s="23"/>
      <c r="X364" s="23"/>
      <c r="Y364" s="30"/>
      <c r="Z364" s="31"/>
    </row>
    <row r="365" spans="1:28" ht="9.4" hidden="1" customHeight="1" x14ac:dyDescent="0.2">
      <c r="A365" s="81"/>
      <c r="B365" s="84"/>
      <c r="C365" s="85"/>
      <c r="D365" s="86"/>
      <c r="E365" s="13" t="s">
        <v>21</v>
      </c>
      <c r="F365" s="12"/>
      <c r="G365" s="14"/>
      <c r="H365" s="14"/>
      <c r="I365" s="87"/>
      <c r="J365" s="88"/>
      <c r="K365" s="15"/>
      <c r="L365" s="15"/>
      <c r="M365" s="15"/>
      <c r="N365" s="32"/>
      <c r="O365" s="33"/>
      <c r="P365" s="15"/>
      <c r="Q365" s="24"/>
      <c r="R365" s="24"/>
      <c r="S365" s="24"/>
      <c r="T365" s="32"/>
      <c r="U365" s="33"/>
      <c r="V365" s="24"/>
      <c r="W365" s="24"/>
      <c r="X365" s="24"/>
      <c r="Y365" s="32"/>
      <c r="Z365" s="33"/>
    </row>
    <row r="366" spans="1:28" ht="11.65" hidden="1" customHeight="1" x14ac:dyDescent="0.2">
      <c r="A366" s="66" t="s">
        <v>535</v>
      </c>
      <c r="B366" s="67"/>
      <c r="C366" s="68"/>
      <c r="D366" s="69" t="s">
        <v>536</v>
      </c>
      <c r="E366" s="70"/>
      <c r="F366" s="7">
        <v>2263472.85</v>
      </c>
      <c r="G366" s="7"/>
      <c r="H366" s="7">
        <v>2298556.69</v>
      </c>
      <c r="I366" s="43">
        <v>0</v>
      </c>
      <c r="J366" s="44"/>
      <c r="K366" s="7">
        <v>0</v>
      </c>
      <c r="L366" s="7">
        <v>0</v>
      </c>
      <c r="M366" s="7">
        <v>0</v>
      </c>
      <c r="N366" s="43">
        <v>0</v>
      </c>
      <c r="O366" s="44"/>
      <c r="P366" s="7">
        <v>0</v>
      </c>
      <c r="Q366" s="20">
        <v>0</v>
      </c>
      <c r="R366" s="20">
        <v>0</v>
      </c>
      <c r="S366" s="20">
        <v>0</v>
      </c>
      <c r="T366" s="43">
        <v>0</v>
      </c>
      <c r="U366" s="44"/>
      <c r="V366" s="20">
        <v>0</v>
      </c>
      <c r="W366" s="20">
        <v>0</v>
      </c>
      <c r="X366" s="20">
        <v>0</v>
      </c>
      <c r="Y366" s="43">
        <v>0</v>
      </c>
      <c r="Z366" s="44"/>
    </row>
    <row r="367" spans="1:28" ht="19.7" hidden="1" customHeight="1" x14ac:dyDescent="0.2">
      <c r="A367" s="71" t="s">
        <v>537</v>
      </c>
      <c r="B367" s="72"/>
      <c r="C367" s="73"/>
      <c r="D367" s="74" t="s">
        <v>538</v>
      </c>
      <c r="E367" s="75"/>
      <c r="F367" s="8">
        <v>2263472.85</v>
      </c>
      <c r="G367" s="8"/>
      <c r="H367" s="8">
        <v>2298556.69</v>
      </c>
      <c r="I367" s="41">
        <v>0</v>
      </c>
      <c r="J367" s="42"/>
      <c r="K367" s="8">
        <v>0</v>
      </c>
      <c r="L367" s="8">
        <v>0</v>
      </c>
      <c r="M367" s="8">
        <v>0</v>
      </c>
      <c r="N367" s="41">
        <v>0</v>
      </c>
      <c r="O367" s="42"/>
      <c r="P367" s="8">
        <v>0</v>
      </c>
      <c r="Q367" s="21">
        <v>0</v>
      </c>
      <c r="R367" s="21">
        <v>0</v>
      </c>
      <c r="S367" s="21">
        <v>0</v>
      </c>
      <c r="T367" s="41">
        <v>0</v>
      </c>
      <c r="U367" s="42"/>
      <c r="V367" s="21">
        <v>0</v>
      </c>
      <c r="W367" s="21">
        <v>0</v>
      </c>
      <c r="X367" s="21">
        <v>0</v>
      </c>
      <c r="Y367" s="41">
        <v>0</v>
      </c>
      <c r="Z367" s="42"/>
    </row>
    <row r="368" spans="1:28" ht="22.5" hidden="1" customHeight="1" x14ac:dyDescent="0.2">
      <c r="A368" s="9">
        <v>2262</v>
      </c>
      <c r="B368" s="76" t="s">
        <v>63</v>
      </c>
      <c r="C368" s="77"/>
      <c r="D368" s="78" t="s">
        <v>539</v>
      </c>
      <c r="E368" s="79"/>
      <c r="F368" s="10">
        <v>2263472.85</v>
      </c>
      <c r="G368" s="10"/>
      <c r="H368" s="10">
        <v>2298556.69</v>
      </c>
      <c r="I368" s="39">
        <v>0</v>
      </c>
      <c r="J368" s="40"/>
      <c r="K368" s="10">
        <v>0</v>
      </c>
      <c r="L368" s="10">
        <v>0</v>
      </c>
      <c r="M368" s="10">
        <v>0</v>
      </c>
      <c r="N368" s="39">
        <v>0</v>
      </c>
      <c r="O368" s="40"/>
      <c r="P368" s="10">
        <v>0</v>
      </c>
      <c r="Q368" s="22">
        <v>0</v>
      </c>
      <c r="R368" s="22">
        <v>0</v>
      </c>
      <c r="S368" s="22">
        <v>0</v>
      </c>
      <c r="T368" s="39">
        <v>0</v>
      </c>
      <c r="U368" s="40"/>
      <c r="V368" s="22">
        <v>0</v>
      </c>
      <c r="W368" s="22">
        <v>0</v>
      </c>
      <c r="X368" s="22">
        <v>0</v>
      </c>
      <c r="Y368" s="39">
        <v>0</v>
      </c>
      <c r="Z368" s="40"/>
    </row>
    <row r="369" spans="1:26" ht="11.65" hidden="1" customHeight="1" x14ac:dyDescent="0.2">
      <c r="A369" s="80" t="s">
        <v>540</v>
      </c>
      <c r="B369" s="82" t="s">
        <v>541</v>
      </c>
      <c r="C369" s="83"/>
      <c r="D369" s="82" t="s">
        <v>542</v>
      </c>
      <c r="E369" s="11" t="s">
        <v>60</v>
      </c>
      <c r="F369" s="12">
        <v>181896.6</v>
      </c>
      <c r="G369" s="12" t="s">
        <v>46</v>
      </c>
      <c r="H369" s="12">
        <v>184716</v>
      </c>
      <c r="I369" s="30"/>
      <c r="J369" s="31"/>
      <c r="K369" s="12"/>
      <c r="L369" s="12"/>
      <c r="M369" s="12"/>
      <c r="N369" s="30"/>
      <c r="O369" s="31"/>
      <c r="P369" s="12"/>
      <c r="Q369" s="23"/>
      <c r="R369" s="23"/>
      <c r="S369" s="23"/>
      <c r="T369" s="30"/>
      <c r="U369" s="31"/>
      <c r="V369" s="23"/>
      <c r="W369" s="23"/>
      <c r="X369" s="23"/>
      <c r="Y369" s="30"/>
      <c r="Z369" s="31"/>
    </row>
    <row r="370" spans="1:26" ht="10.9" hidden="1" customHeight="1" x14ac:dyDescent="0.2">
      <c r="A370" s="81"/>
      <c r="B370" s="84"/>
      <c r="C370" s="85"/>
      <c r="D370" s="86"/>
      <c r="E370" s="13" t="s">
        <v>21</v>
      </c>
      <c r="F370" s="12"/>
      <c r="G370" s="14"/>
      <c r="H370" s="14"/>
      <c r="I370" s="87"/>
      <c r="J370" s="88"/>
      <c r="K370" s="15"/>
      <c r="L370" s="15"/>
      <c r="M370" s="15"/>
      <c r="N370" s="32"/>
      <c r="O370" s="33"/>
      <c r="P370" s="15"/>
      <c r="Q370" s="24"/>
      <c r="R370" s="24"/>
      <c r="S370" s="24"/>
      <c r="T370" s="32"/>
      <c r="U370" s="33"/>
      <c r="V370" s="24"/>
      <c r="W370" s="24"/>
      <c r="X370" s="24"/>
      <c r="Y370" s="32"/>
      <c r="Z370" s="33"/>
    </row>
    <row r="371" spans="1:26" ht="11.65" hidden="1" customHeight="1" x14ac:dyDescent="0.2">
      <c r="A371" s="80" t="s">
        <v>543</v>
      </c>
      <c r="B371" s="82" t="s">
        <v>544</v>
      </c>
      <c r="C371" s="83"/>
      <c r="D371" s="82" t="s">
        <v>545</v>
      </c>
      <c r="E371" s="11" t="s">
        <v>60</v>
      </c>
      <c r="F371" s="12">
        <v>186996.6</v>
      </c>
      <c r="G371" s="12" t="s">
        <v>46</v>
      </c>
      <c r="H371" s="12">
        <v>189895.05</v>
      </c>
      <c r="I371" s="30"/>
      <c r="J371" s="31"/>
      <c r="K371" s="12"/>
      <c r="L371" s="12"/>
      <c r="M371" s="12"/>
      <c r="N371" s="30"/>
      <c r="O371" s="31"/>
      <c r="P371" s="12"/>
      <c r="Q371" s="23"/>
      <c r="R371" s="23"/>
      <c r="S371" s="23"/>
      <c r="T371" s="30"/>
      <c r="U371" s="31"/>
      <c r="V371" s="23"/>
      <c r="W371" s="23"/>
      <c r="X371" s="23"/>
      <c r="Y371" s="30"/>
      <c r="Z371" s="31"/>
    </row>
    <row r="372" spans="1:26" ht="20.45" hidden="1" customHeight="1" x14ac:dyDescent="0.2">
      <c r="A372" s="81"/>
      <c r="B372" s="84"/>
      <c r="C372" s="85"/>
      <c r="D372" s="86"/>
      <c r="E372" s="13" t="s">
        <v>21</v>
      </c>
      <c r="F372" s="12"/>
      <c r="G372" s="14"/>
      <c r="H372" s="14"/>
      <c r="I372" s="87"/>
      <c r="J372" s="88"/>
      <c r="K372" s="15"/>
      <c r="L372" s="15"/>
      <c r="M372" s="15"/>
      <c r="N372" s="32"/>
      <c r="O372" s="33"/>
      <c r="P372" s="15"/>
      <c r="Q372" s="24"/>
      <c r="R372" s="24"/>
      <c r="S372" s="24"/>
      <c r="T372" s="32"/>
      <c r="U372" s="33"/>
      <c r="V372" s="24"/>
      <c r="W372" s="24"/>
      <c r="X372" s="24"/>
      <c r="Y372" s="32"/>
      <c r="Z372" s="33"/>
    </row>
    <row r="373" spans="1:26" ht="11.65" hidden="1" customHeight="1" x14ac:dyDescent="0.2">
      <c r="A373" s="80" t="s">
        <v>546</v>
      </c>
      <c r="B373" s="82" t="s">
        <v>547</v>
      </c>
      <c r="C373" s="83"/>
      <c r="D373" s="82" t="s">
        <v>548</v>
      </c>
      <c r="E373" s="11" t="s">
        <v>60</v>
      </c>
      <c r="F373" s="12">
        <v>121125</v>
      </c>
      <c r="G373" s="12" t="s">
        <v>46</v>
      </c>
      <c r="H373" s="12">
        <v>123002.44</v>
      </c>
      <c r="I373" s="30"/>
      <c r="J373" s="31"/>
      <c r="K373" s="12"/>
      <c r="L373" s="12"/>
      <c r="M373" s="12"/>
      <c r="N373" s="30"/>
      <c r="O373" s="31"/>
      <c r="P373" s="12"/>
      <c r="Q373" s="23"/>
      <c r="R373" s="23"/>
      <c r="S373" s="23"/>
      <c r="T373" s="30"/>
      <c r="U373" s="31"/>
      <c r="V373" s="23"/>
      <c r="W373" s="23"/>
      <c r="X373" s="23"/>
      <c r="Y373" s="30"/>
      <c r="Z373" s="31"/>
    </row>
    <row r="374" spans="1:26" ht="20.45" hidden="1" customHeight="1" x14ac:dyDescent="0.2">
      <c r="A374" s="81"/>
      <c r="B374" s="84"/>
      <c r="C374" s="85"/>
      <c r="D374" s="86"/>
      <c r="E374" s="13" t="s">
        <v>21</v>
      </c>
      <c r="F374" s="12"/>
      <c r="G374" s="14"/>
      <c r="H374" s="14"/>
      <c r="I374" s="87"/>
      <c r="J374" s="88"/>
      <c r="K374" s="15"/>
      <c r="L374" s="15"/>
      <c r="M374" s="15"/>
      <c r="N374" s="32"/>
      <c r="O374" s="33"/>
      <c r="P374" s="15"/>
      <c r="Q374" s="24"/>
      <c r="R374" s="24"/>
      <c r="S374" s="24"/>
      <c r="T374" s="32"/>
      <c r="U374" s="33"/>
      <c r="V374" s="24"/>
      <c r="W374" s="24"/>
      <c r="X374" s="24"/>
      <c r="Y374" s="32"/>
      <c r="Z374" s="33"/>
    </row>
    <row r="375" spans="1:26" ht="11.65" hidden="1" customHeight="1" x14ac:dyDescent="0.2">
      <c r="A375" s="80" t="s">
        <v>549</v>
      </c>
      <c r="B375" s="82" t="s">
        <v>550</v>
      </c>
      <c r="C375" s="83"/>
      <c r="D375" s="82" t="s">
        <v>551</v>
      </c>
      <c r="E375" s="11" t="s">
        <v>60</v>
      </c>
      <c r="F375" s="12">
        <v>121125</v>
      </c>
      <c r="G375" s="12" t="s">
        <v>46</v>
      </c>
      <c r="H375" s="12">
        <v>123002.44</v>
      </c>
      <c r="I375" s="30"/>
      <c r="J375" s="31"/>
      <c r="K375" s="12"/>
      <c r="L375" s="12"/>
      <c r="M375" s="12"/>
      <c r="N375" s="30"/>
      <c r="O375" s="31"/>
      <c r="P375" s="12"/>
      <c r="Q375" s="23"/>
      <c r="R375" s="23"/>
      <c r="S375" s="23"/>
      <c r="T375" s="30"/>
      <c r="U375" s="31"/>
      <c r="V375" s="23"/>
      <c r="W375" s="23"/>
      <c r="X375" s="23"/>
      <c r="Y375" s="30"/>
      <c r="Z375" s="31"/>
    </row>
    <row r="376" spans="1:26" ht="20.45" hidden="1" customHeight="1" x14ac:dyDescent="0.2">
      <c r="A376" s="81"/>
      <c r="B376" s="84"/>
      <c r="C376" s="85"/>
      <c r="D376" s="86"/>
      <c r="E376" s="13" t="s">
        <v>21</v>
      </c>
      <c r="F376" s="12"/>
      <c r="G376" s="14"/>
      <c r="H376" s="14"/>
      <c r="I376" s="87"/>
      <c r="J376" s="88"/>
      <c r="K376" s="15"/>
      <c r="L376" s="15"/>
      <c r="M376" s="15"/>
      <c r="N376" s="32"/>
      <c r="O376" s="33"/>
      <c r="P376" s="15"/>
      <c r="Q376" s="24"/>
      <c r="R376" s="24"/>
      <c r="S376" s="24"/>
      <c r="T376" s="32"/>
      <c r="U376" s="33"/>
      <c r="V376" s="24"/>
      <c r="W376" s="24"/>
      <c r="X376" s="24"/>
      <c r="Y376" s="32"/>
      <c r="Z376" s="33"/>
    </row>
    <row r="377" spans="1:26" ht="11.65" hidden="1" customHeight="1" x14ac:dyDescent="0.2">
      <c r="A377" s="80" t="s">
        <v>552</v>
      </c>
      <c r="B377" s="82" t="s">
        <v>553</v>
      </c>
      <c r="C377" s="83"/>
      <c r="D377" s="82" t="s">
        <v>554</v>
      </c>
      <c r="E377" s="11" t="s">
        <v>60</v>
      </c>
      <c r="F377" s="12">
        <v>94773.3</v>
      </c>
      <c r="G377" s="12" t="s">
        <v>46</v>
      </c>
      <c r="H377" s="12">
        <v>96242.29</v>
      </c>
      <c r="I377" s="30"/>
      <c r="J377" s="31"/>
      <c r="K377" s="12"/>
      <c r="L377" s="12"/>
      <c r="M377" s="12"/>
      <c r="N377" s="30"/>
      <c r="O377" s="31"/>
      <c r="P377" s="12"/>
      <c r="Q377" s="23"/>
      <c r="R377" s="23"/>
      <c r="S377" s="23"/>
      <c r="T377" s="30"/>
      <c r="U377" s="31"/>
      <c r="V377" s="23"/>
      <c r="W377" s="23"/>
      <c r="X377" s="23"/>
      <c r="Y377" s="30"/>
      <c r="Z377" s="31"/>
    </row>
    <row r="378" spans="1:26" ht="20.45" hidden="1" customHeight="1" x14ac:dyDescent="0.2">
      <c r="A378" s="81"/>
      <c r="B378" s="84"/>
      <c r="C378" s="85"/>
      <c r="D378" s="86"/>
      <c r="E378" s="13" t="s">
        <v>21</v>
      </c>
      <c r="F378" s="12"/>
      <c r="G378" s="14"/>
      <c r="H378" s="14"/>
      <c r="I378" s="87"/>
      <c r="J378" s="88"/>
      <c r="K378" s="15"/>
      <c r="L378" s="15"/>
      <c r="M378" s="15"/>
      <c r="N378" s="32"/>
      <c r="O378" s="33"/>
      <c r="P378" s="15"/>
      <c r="Q378" s="24"/>
      <c r="R378" s="24"/>
      <c r="S378" s="24"/>
      <c r="T378" s="32"/>
      <c r="U378" s="33"/>
      <c r="V378" s="24"/>
      <c r="W378" s="24"/>
      <c r="X378" s="24"/>
      <c r="Y378" s="32"/>
      <c r="Z378" s="33"/>
    </row>
    <row r="379" spans="1:26" ht="11.65" hidden="1" customHeight="1" x14ac:dyDescent="0.2">
      <c r="A379" s="80" t="s">
        <v>555</v>
      </c>
      <c r="B379" s="82" t="s">
        <v>556</v>
      </c>
      <c r="C379" s="83"/>
      <c r="D379" s="82" t="s">
        <v>557</v>
      </c>
      <c r="E379" s="11" t="s">
        <v>60</v>
      </c>
      <c r="F379" s="12">
        <v>121543.2</v>
      </c>
      <c r="G379" s="12" t="s">
        <v>46</v>
      </c>
      <c r="H379" s="12">
        <v>123427.12</v>
      </c>
      <c r="I379" s="30"/>
      <c r="J379" s="31"/>
      <c r="K379" s="12"/>
      <c r="L379" s="12"/>
      <c r="M379" s="12"/>
      <c r="N379" s="30"/>
      <c r="O379" s="31"/>
      <c r="P379" s="12"/>
      <c r="Q379" s="23"/>
      <c r="R379" s="23"/>
      <c r="S379" s="23"/>
      <c r="T379" s="30"/>
      <c r="U379" s="31"/>
      <c r="V379" s="23"/>
      <c r="W379" s="23"/>
      <c r="X379" s="23"/>
      <c r="Y379" s="30"/>
      <c r="Z379" s="31"/>
    </row>
    <row r="380" spans="1:26" ht="20.45" hidden="1" customHeight="1" x14ac:dyDescent="0.2">
      <c r="A380" s="81"/>
      <c r="B380" s="84"/>
      <c r="C380" s="85"/>
      <c r="D380" s="86"/>
      <c r="E380" s="13" t="s">
        <v>21</v>
      </c>
      <c r="F380" s="12"/>
      <c r="G380" s="14"/>
      <c r="H380" s="14"/>
      <c r="I380" s="87"/>
      <c r="J380" s="88"/>
      <c r="K380" s="15"/>
      <c r="L380" s="15"/>
      <c r="M380" s="15"/>
      <c r="N380" s="32"/>
      <c r="O380" s="33"/>
      <c r="P380" s="15"/>
      <c r="Q380" s="24"/>
      <c r="R380" s="24"/>
      <c r="S380" s="24"/>
      <c r="T380" s="32"/>
      <c r="U380" s="33"/>
      <c r="V380" s="24"/>
      <c r="W380" s="24"/>
      <c r="X380" s="24"/>
      <c r="Y380" s="32"/>
      <c r="Z380" s="33"/>
    </row>
    <row r="381" spans="1:26" ht="11.65" hidden="1" customHeight="1" x14ac:dyDescent="0.2">
      <c r="A381" s="80" t="s">
        <v>558</v>
      </c>
      <c r="B381" s="82" t="s">
        <v>559</v>
      </c>
      <c r="C381" s="83"/>
      <c r="D381" s="82" t="s">
        <v>560</v>
      </c>
      <c r="E381" s="11" t="s">
        <v>60</v>
      </c>
      <c r="F381" s="12">
        <v>16932</v>
      </c>
      <c r="G381" s="12" t="s">
        <v>46</v>
      </c>
      <c r="H381" s="12">
        <v>17194.45</v>
      </c>
      <c r="I381" s="30"/>
      <c r="J381" s="31"/>
      <c r="K381" s="12"/>
      <c r="L381" s="12"/>
      <c r="M381" s="12"/>
      <c r="N381" s="30"/>
      <c r="O381" s="31"/>
      <c r="P381" s="12"/>
      <c r="Q381" s="23"/>
      <c r="R381" s="23"/>
      <c r="S381" s="23"/>
      <c r="T381" s="30"/>
      <c r="U381" s="31"/>
      <c r="V381" s="23"/>
      <c r="W381" s="23"/>
      <c r="X381" s="23"/>
      <c r="Y381" s="30"/>
      <c r="Z381" s="31"/>
    </row>
    <row r="382" spans="1:26" ht="20.45" hidden="1" customHeight="1" x14ac:dyDescent="0.2">
      <c r="A382" s="81"/>
      <c r="B382" s="84"/>
      <c r="C382" s="85"/>
      <c r="D382" s="86"/>
      <c r="E382" s="13" t="s">
        <v>21</v>
      </c>
      <c r="F382" s="12"/>
      <c r="G382" s="14"/>
      <c r="H382" s="14"/>
      <c r="I382" s="87"/>
      <c r="J382" s="88"/>
      <c r="K382" s="15"/>
      <c r="L382" s="15"/>
      <c r="M382" s="15"/>
      <c r="N382" s="32"/>
      <c r="O382" s="33"/>
      <c r="P382" s="15"/>
      <c r="Q382" s="24"/>
      <c r="R382" s="24"/>
      <c r="S382" s="24"/>
      <c r="T382" s="32"/>
      <c r="U382" s="33"/>
      <c r="V382" s="24"/>
      <c r="W382" s="24"/>
      <c r="X382" s="24"/>
      <c r="Y382" s="32"/>
      <c r="Z382" s="33"/>
    </row>
    <row r="383" spans="1:26" ht="11.65" hidden="1" customHeight="1" x14ac:dyDescent="0.2">
      <c r="A383" s="80" t="s">
        <v>561</v>
      </c>
      <c r="B383" s="82" t="s">
        <v>562</v>
      </c>
      <c r="C383" s="83"/>
      <c r="D383" s="82" t="s">
        <v>563</v>
      </c>
      <c r="E383" s="11" t="s">
        <v>60</v>
      </c>
      <c r="F383" s="12">
        <v>36720</v>
      </c>
      <c r="G383" s="12" t="s">
        <v>46</v>
      </c>
      <c r="H383" s="12">
        <v>37289.160000000003</v>
      </c>
      <c r="I383" s="30"/>
      <c r="J383" s="31"/>
      <c r="K383" s="12"/>
      <c r="L383" s="12"/>
      <c r="M383" s="12"/>
      <c r="N383" s="30"/>
      <c r="O383" s="31"/>
      <c r="P383" s="12"/>
      <c r="Q383" s="23"/>
      <c r="R383" s="23"/>
      <c r="S383" s="23"/>
      <c r="T383" s="30"/>
      <c r="U383" s="31"/>
      <c r="V383" s="23"/>
      <c r="W383" s="23"/>
      <c r="X383" s="23"/>
      <c r="Y383" s="30"/>
      <c r="Z383" s="31"/>
    </row>
    <row r="384" spans="1:26" ht="20.45" hidden="1" customHeight="1" x14ac:dyDescent="0.2">
      <c r="A384" s="81"/>
      <c r="B384" s="84"/>
      <c r="C384" s="85"/>
      <c r="D384" s="86"/>
      <c r="E384" s="13" t="s">
        <v>21</v>
      </c>
      <c r="F384" s="12"/>
      <c r="G384" s="14"/>
      <c r="H384" s="14"/>
      <c r="I384" s="87"/>
      <c r="J384" s="88"/>
      <c r="K384" s="15"/>
      <c r="L384" s="15"/>
      <c r="M384" s="15"/>
      <c r="N384" s="32"/>
      <c r="O384" s="33"/>
      <c r="P384" s="15"/>
      <c r="Q384" s="24"/>
      <c r="R384" s="24"/>
      <c r="S384" s="24"/>
      <c r="T384" s="32"/>
      <c r="U384" s="33"/>
      <c r="V384" s="24"/>
      <c r="W384" s="24"/>
      <c r="X384" s="24"/>
      <c r="Y384" s="32"/>
      <c r="Z384" s="33"/>
    </row>
    <row r="385" spans="1:26" ht="11.65" hidden="1" customHeight="1" x14ac:dyDescent="0.2">
      <c r="A385" s="80" t="s">
        <v>564</v>
      </c>
      <c r="B385" s="82" t="s">
        <v>565</v>
      </c>
      <c r="C385" s="83"/>
      <c r="D385" s="82" t="s">
        <v>566</v>
      </c>
      <c r="E385" s="11" t="s">
        <v>60</v>
      </c>
      <c r="F385" s="12">
        <v>28386.6</v>
      </c>
      <c r="G385" s="12" t="s">
        <v>46</v>
      </c>
      <c r="H385" s="12">
        <v>28826.59</v>
      </c>
      <c r="I385" s="30"/>
      <c r="J385" s="31"/>
      <c r="K385" s="12"/>
      <c r="L385" s="12"/>
      <c r="M385" s="12"/>
      <c r="N385" s="30"/>
      <c r="O385" s="31"/>
      <c r="P385" s="12"/>
      <c r="Q385" s="23"/>
      <c r="R385" s="23"/>
      <c r="S385" s="23"/>
      <c r="T385" s="30"/>
      <c r="U385" s="31"/>
      <c r="V385" s="23"/>
      <c r="W385" s="23"/>
      <c r="X385" s="23"/>
      <c r="Y385" s="30"/>
      <c r="Z385" s="31"/>
    </row>
    <row r="386" spans="1:26" ht="10.9" hidden="1" customHeight="1" x14ac:dyDescent="0.2">
      <c r="A386" s="81"/>
      <c r="B386" s="84"/>
      <c r="C386" s="85"/>
      <c r="D386" s="86"/>
      <c r="E386" s="13" t="s">
        <v>21</v>
      </c>
      <c r="F386" s="12"/>
      <c r="G386" s="14"/>
      <c r="H386" s="14"/>
      <c r="I386" s="87"/>
      <c r="J386" s="88"/>
      <c r="K386" s="15"/>
      <c r="L386" s="15"/>
      <c r="M386" s="15"/>
      <c r="N386" s="32"/>
      <c r="O386" s="33"/>
      <c r="P386" s="15"/>
      <c r="Q386" s="24"/>
      <c r="R386" s="24"/>
      <c r="S386" s="24"/>
      <c r="T386" s="32"/>
      <c r="U386" s="33"/>
      <c r="V386" s="24"/>
      <c r="W386" s="24"/>
      <c r="X386" s="24"/>
      <c r="Y386" s="32"/>
      <c r="Z386" s="33"/>
    </row>
    <row r="387" spans="1:26" ht="11.65" hidden="1" customHeight="1" x14ac:dyDescent="0.2">
      <c r="A387" s="80" t="s">
        <v>567</v>
      </c>
      <c r="B387" s="82" t="s">
        <v>568</v>
      </c>
      <c r="C387" s="83"/>
      <c r="D387" s="82" t="s">
        <v>569</v>
      </c>
      <c r="E387" s="11" t="s">
        <v>60</v>
      </c>
      <c r="F387" s="12">
        <v>13209</v>
      </c>
      <c r="G387" s="12" t="s">
        <v>46</v>
      </c>
      <c r="H387" s="12">
        <v>13413.74</v>
      </c>
      <c r="I387" s="30"/>
      <c r="J387" s="31"/>
      <c r="K387" s="12"/>
      <c r="L387" s="12"/>
      <c r="M387" s="12"/>
      <c r="N387" s="30"/>
      <c r="O387" s="31"/>
      <c r="P387" s="12"/>
      <c r="Q387" s="23"/>
      <c r="R387" s="23"/>
      <c r="S387" s="23"/>
      <c r="T387" s="30"/>
      <c r="U387" s="31"/>
      <c r="V387" s="23"/>
      <c r="W387" s="23"/>
      <c r="X387" s="23"/>
      <c r="Y387" s="30"/>
      <c r="Z387" s="31"/>
    </row>
    <row r="388" spans="1:26" ht="10.15" hidden="1" customHeight="1" x14ac:dyDescent="0.2">
      <c r="A388" s="81"/>
      <c r="B388" s="84"/>
      <c r="C388" s="85"/>
      <c r="D388" s="86"/>
      <c r="E388" s="13" t="s">
        <v>21</v>
      </c>
      <c r="F388" s="12"/>
      <c r="G388" s="14"/>
      <c r="H388" s="14"/>
      <c r="I388" s="87"/>
      <c r="J388" s="88"/>
      <c r="K388" s="15"/>
      <c r="L388" s="15"/>
      <c r="M388" s="15"/>
      <c r="N388" s="32"/>
      <c r="O388" s="33"/>
      <c r="P388" s="15"/>
      <c r="Q388" s="24"/>
      <c r="R388" s="24"/>
      <c r="S388" s="24"/>
      <c r="T388" s="32"/>
      <c r="U388" s="33"/>
      <c r="V388" s="24"/>
      <c r="W388" s="24"/>
      <c r="X388" s="24"/>
      <c r="Y388" s="32"/>
      <c r="Z388" s="33"/>
    </row>
    <row r="389" spans="1:26" ht="11.65" hidden="1" customHeight="1" x14ac:dyDescent="0.2">
      <c r="A389" s="80" t="s">
        <v>570</v>
      </c>
      <c r="B389" s="82" t="s">
        <v>571</v>
      </c>
      <c r="C389" s="83"/>
      <c r="D389" s="82" t="s">
        <v>572</v>
      </c>
      <c r="E389" s="11" t="s">
        <v>60</v>
      </c>
      <c r="F389" s="12">
        <v>39015</v>
      </c>
      <c r="G389" s="12" t="s">
        <v>46</v>
      </c>
      <c r="H389" s="12">
        <v>39619.730000000003</v>
      </c>
      <c r="I389" s="30"/>
      <c r="J389" s="31"/>
      <c r="K389" s="12"/>
      <c r="L389" s="12"/>
      <c r="M389" s="12"/>
      <c r="N389" s="30"/>
      <c r="O389" s="31"/>
      <c r="P389" s="12"/>
      <c r="Q389" s="23"/>
      <c r="R389" s="23"/>
      <c r="S389" s="23"/>
      <c r="T389" s="30"/>
      <c r="U389" s="31"/>
      <c r="V389" s="23"/>
      <c r="W389" s="23"/>
      <c r="X389" s="23"/>
      <c r="Y389" s="30"/>
      <c r="Z389" s="31"/>
    </row>
    <row r="390" spans="1:26" ht="20.45" hidden="1" customHeight="1" x14ac:dyDescent="0.2">
      <c r="A390" s="81"/>
      <c r="B390" s="84"/>
      <c r="C390" s="85"/>
      <c r="D390" s="86"/>
      <c r="E390" s="13" t="s">
        <v>21</v>
      </c>
      <c r="F390" s="12"/>
      <c r="G390" s="14"/>
      <c r="H390" s="14"/>
      <c r="I390" s="87"/>
      <c r="J390" s="88"/>
      <c r="K390" s="15"/>
      <c r="L390" s="15"/>
      <c r="M390" s="15"/>
      <c r="N390" s="32"/>
      <c r="O390" s="33"/>
      <c r="P390" s="15"/>
      <c r="Q390" s="24"/>
      <c r="R390" s="24"/>
      <c r="S390" s="24"/>
      <c r="T390" s="32"/>
      <c r="U390" s="33"/>
      <c r="V390" s="24"/>
      <c r="W390" s="24"/>
      <c r="X390" s="24"/>
      <c r="Y390" s="32"/>
      <c r="Z390" s="33"/>
    </row>
    <row r="391" spans="1:26" ht="11.65" hidden="1" customHeight="1" x14ac:dyDescent="0.2">
      <c r="A391" s="80" t="s">
        <v>573</v>
      </c>
      <c r="B391" s="82" t="s">
        <v>574</v>
      </c>
      <c r="C391" s="83"/>
      <c r="D391" s="82" t="s">
        <v>575</v>
      </c>
      <c r="E391" s="11" t="s">
        <v>60</v>
      </c>
      <c r="F391" s="12">
        <v>590845.19999999995</v>
      </c>
      <c r="G391" s="12" t="s">
        <v>46</v>
      </c>
      <c r="H391" s="12">
        <v>600003.30000000005</v>
      </c>
      <c r="I391" s="30"/>
      <c r="J391" s="31"/>
      <c r="K391" s="12"/>
      <c r="L391" s="12"/>
      <c r="M391" s="12"/>
      <c r="N391" s="30"/>
      <c r="O391" s="31"/>
      <c r="P391" s="12"/>
      <c r="Q391" s="23"/>
      <c r="R391" s="23"/>
      <c r="S391" s="23"/>
      <c r="T391" s="30"/>
      <c r="U391" s="31"/>
      <c r="V391" s="23"/>
      <c r="W391" s="23"/>
      <c r="X391" s="23"/>
      <c r="Y391" s="30"/>
      <c r="Z391" s="31"/>
    </row>
    <row r="392" spans="1:26" ht="20.45" hidden="1" customHeight="1" x14ac:dyDescent="0.2">
      <c r="A392" s="81"/>
      <c r="B392" s="84"/>
      <c r="C392" s="85"/>
      <c r="D392" s="86"/>
      <c r="E392" s="13" t="s">
        <v>21</v>
      </c>
      <c r="F392" s="12"/>
      <c r="G392" s="14"/>
      <c r="H392" s="14"/>
      <c r="I392" s="87"/>
      <c r="J392" s="88"/>
      <c r="K392" s="15"/>
      <c r="L392" s="15"/>
      <c r="M392" s="15"/>
      <c r="N392" s="32"/>
      <c r="O392" s="33"/>
      <c r="P392" s="15"/>
      <c r="Q392" s="24"/>
      <c r="R392" s="24"/>
      <c r="S392" s="24"/>
      <c r="T392" s="32"/>
      <c r="U392" s="33"/>
      <c r="V392" s="24"/>
      <c r="W392" s="24"/>
      <c r="X392" s="24"/>
      <c r="Y392" s="32"/>
      <c r="Z392" s="33"/>
    </row>
    <row r="393" spans="1:26" ht="11.65" hidden="1" customHeight="1" x14ac:dyDescent="0.2">
      <c r="A393" s="80" t="s">
        <v>576</v>
      </c>
      <c r="B393" s="82" t="s">
        <v>577</v>
      </c>
      <c r="C393" s="83"/>
      <c r="D393" s="82" t="s">
        <v>578</v>
      </c>
      <c r="E393" s="11" t="s">
        <v>60</v>
      </c>
      <c r="F393" s="12">
        <v>121390.2</v>
      </c>
      <c r="G393" s="12" t="s">
        <v>46</v>
      </c>
      <c r="H393" s="12">
        <v>123271.75</v>
      </c>
      <c r="I393" s="30"/>
      <c r="J393" s="31"/>
      <c r="K393" s="12"/>
      <c r="L393" s="12"/>
      <c r="M393" s="12"/>
      <c r="N393" s="30"/>
      <c r="O393" s="31"/>
      <c r="P393" s="12"/>
      <c r="Q393" s="23"/>
      <c r="R393" s="23"/>
      <c r="S393" s="23"/>
      <c r="T393" s="30"/>
      <c r="U393" s="31"/>
      <c r="V393" s="23"/>
      <c r="W393" s="23"/>
      <c r="X393" s="23"/>
      <c r="Y393" s="30"/>
      <c r="Z393" s="31"/>
    </row>
    <row r="394" spans="1:26" ht="20.45" hidden="1" customHeight="1" x14ac:dyDescent="0.2">
      <c r="A394" s="81"/>
      <c r="B394" s="84"/>
      <c r="C394" s="85"/>
      <c r="D394" s="86"/>
      <c r="E394" s="13" t="s">
        <v>21</v>
      </c>
      <c r="F394" s="12"/>
      <c r="G394" s="14"/>
      <c r="H394" s="14"/>
      <c r="I394" s="87"/>
      <c r="J394" s="88"/>
      <c r="K394" s="15"/>
      <c r="L394" s="15"/>
      <c r="M394" s="15"/>
      <c r="N394" s="32"/>
      <c r="O394" s="33"/>
      <c r="P394" s="15"/>
      <c r="Q394" s="24"/>
      <c r="R394" s="24"/>
      <c r="S394" s="24"/>
      <c r="T394" s="32"/>
      <c r="U394" s="33"/>
      <c r="V394" s="24"/>
      <c r="W394" s="24"/>
      <c r="X394" s="24"/>
      <c r="Y394" s="32"/>
      <c r="Z394" s="33"/>
    </row>
    <row r="395" spans="1:26" ht="11.65" hidden="1" customHeight="1" x14ac:dyDescent="0.2">
      <c r="A395" s="80" t="s">
        <v>579</v>
      </c>
      <c r="B395" s="82" t="s">
        <v>580</v>
      </c>
      <c r="C395" s="83"/>
      <c r="D395" s="82" t="s">
        <v>581</v>
      </c>
      <c r="E395" s="11" t="s">
        <v>60</v>
      </c>
      <c r="F395" s="12">
        <v>220993.2</v>
      </c>
      <c r="G395" s="12" t="s">
        <v>46</v>
      </c>
      <c r="H395" s="12">
        <v>224418.59</v>
      </c>
      <c r="I395" s="30"/>
      <c r="J395" s="31"/>
      <c r="K395" s="12"/>
      <c r="L395" s="12"/>
      <c r="M395" s="12"/>
      <c r="N395" s="30"/>
      <c r="O395" s="31"/>
      <c r="P395" s="12"/>
      <c r="Q395" s="23"/>
      <c r="R395" s="23"/>
      <c r="S395" s="23"/>
      <c r="T395" s="30"/>
      <c r="U395" s="31"/>
      <c r="V395" s="23"/>
      <c r="W395" s="23"/>
      <c r="X395" s="23"/>
      <c r="Y395" s="30"/>
      <c r="Z395" s="31"/>
    </row>
    <row r="396" spans="1:26" ht="10.9" hidden="1" customHeight="1" x14ac:dyDescent="0.2">
      <c r="A396" s="81"/>
      <c r="B396" s="84"/>
      <c r="C396" s="85"/>
      <c r="D396" s="86"/>
      <c r="E396" s="13" t="s">
        <v>21</v>
      </c>
      <c r="F396" s="12"/>
      <c r="G396" s="14"/>
      <c r="H396" s="14"/>
      <c r="I396" s="87"/>
      <c r="J396" s="88"/>
      <c r="K396" s="15"/>
      <c r="L396" s="15"/>
      <c r="M396" s="15"/>
      <c r="N396" s="32"/>
      <c r="O396" s="33"/>
      <c r="P396" s="15"/>
      <c r="Q396" s="24"/>
      <c r="R396" s="24"/>
      <c r="S396" s="24"/>
      <c r="T396" s="32"/>
      <c r="U396" s="33"/>
      <c r="V396" s="24"/>
      <c r="W396" s="24"/>
      <c r="X396" s="24"/>
      <c r="Y396" s="32"/>
      <c r="Z396" s="33"/>
    </row>
    <row r="397" spans="1:26" ht="10.9" hidden="1" customHeight="1" x14ac:dyDescent="0.2">
      <c r="A397" s="80" t="s">
        <v>582</v>
      </c>
      <c r="B397" s="82" t="s">
        <v>583</v>
      </c>
      <c r="C397" s="83"/>
      <c r="D397" s="82" t="s">
        <v>584</v>
      </c>
      <c r="E397" s="11" t="s">
        <v>60</v>
      </c>
      <c r="F397" s="12">
        <v>123685.2</v>
      </c>
      <c r="G397" s="12" t="s">
        <v>46</v>
      </c>
      <c r="H397" s="12">
        <v>125602.32</v>
      </c>
      <c r="I397" s="30"/>
      <c r="J397" s="31"/>
      <c r="K397" s="12"/>
      <c r="L397" s="12"/>
      <c r="M397" s="12"/>
      <c r="N397" s="30"/>
      <c r="O397" s="31"/>
      <c r="P397" s="12"/>
      <c r="Q397" s="23"/>
      <c r="R397" s="23"/>
      <c r="S397" s="23"/>
      <c r="T397" s="30"/>
      <c r="U397" s="31"/>
      <c r="V397" s="23"/>
      <c r="W397" s="23"/>
      <c r="X397" s="23"/>
      <c r="Y397" s="30"/>
      <c r="Z397" s="31"/>
    </row>
    <row r="398" spans="1:26" ht="21" hidden="1" customHeight="1" x14ac:dyDescent="0.2">
      <c r="A398" s="81"/>
      <c r="B398" s="84"/>
      <c r="C398" s="85"/>
      <c r="D398" s="86"/>
      <c r="E398" s="13" t="s">
        <v>21</v>
      </c>
      <c r="F398" s="12"/>
      <c r="G398" s="14"/>
      <c r="H398" s="14"/>
      <c r="I398" s="87"/>
      <c r="J398" s="88"/>
      <c r="K398" s="15"/>
      <c r="L398" s="15"/>
      <c r="M398" s="15"/>
      <c r="N398" s="32"/>
      <c r="O398" s="33"/>
      <c r="P398" s="15"/>
      <c r="Q398" s="24"/>
      <c r="R398" s="24"/>
      <c r="S398" s="24"/>
      <c r="T398" s="32"/>
      <c r="U398" s="33"/>
      <c r="V398" s="24"/>
      <c r="W398" s="24"/>
      <c r="X398" s="24"/>
      <c r="Y398" s="32"/>
      <c r="Z398" s="33"/>
    </row>
    <row r="399" spans="1:26" ht="11.65" hidden="1" customHeight="1" x14ac:dyDescent="0.2">
      <c r="A399" s="80" t="s">
        <v>585</v>
      </c>
      <c r="B399" s="82" t="s">
        <v>586</v>
      </c>
      <c r="C399" s="83"/>
      <c r="D399" s="82" t="s">
        <v>587</v>
      </c>
      <c r="E399" s="11" t="s">
        <v>60</v>
      </c>
      <c r="F399" s="12">
        <v>11903.4</v>
      </c>
      <c r="G399" s="12" t="s">
        <v>46</v>
      </c>
      <c r="H399" s="12">
        <v>12087.9</v>
      </c>
      <c r="I399" s="30"/>
      <c r="J399" s="31"/>
      <c r="K399" s="12"/>
      <c r="L399" s="12"/>
      <c r="M399" s="12"/>
      <c r="N399" s="30"/>
      <c r="O399" s="31"/>
      <c r="P399" s="12"/>
      <c r="Q399" s="23"/>
      <c r="R399" s="23"/>
      <c r="S399" s="23"/>
      <c r="T399" s="30"/>
      <c r="U399" s="31"/>
      <c r="V399" s="23"/>
      <c r="W399" s="23"/>
      <c r="X399" s="23"/>
      <c r="Y399" s="30"/>
      <c r="Z399" s="31"/>
    </row>
    <row r="400" spans="1:26" ht="30.6" hidden="1" customHeight="1" x14ac:dyDescent="0.2">
      <c r="A400" s="81"/>
      <c r="B400" s="84"/>
      <c r="C400" s="85"/>
      <c r="D400" s="86"/>
      <c r="E400" s="13" t="s">
        <v>21</v>
      </c>
      <c r="F400" s="12"/>
      <c r="G400" s="14"/>
      <c r="H400" s="14"/>
      <c r="I400" s="87"/>
      <c r="J400" s="88"/>
      <c r="K400" s="15"/>
      <c r="L400" s="15"/>
      <c r="M400" s="15"/>
      <c r="N400" s="32"/>
      <c r="O400" s="33"/>
      <c r="P400" s="15"/>
      <c r="Q400" s="24"/>
      <c r="R400" s="24"/>
      <c r="S400" s="24"/>
      <c r="T400" s="32"/>
      <c r="U400" s="33"/>
      <c r="V400" s="24"/>
      <c r="W400" s="24"/>
      <c r="X400" s="24"/>
      <c r="Y400" s="32"/>
      <c r="Z400" s="33"/>
    </row>
    <row r="401" spans="1:26" ht="10.9" hidden="1" customHeight="1" x14ac:dyDescent="0.2">
      <c r="A401" s="80" t="s">
        <v>588</v>
      </c>
      <c r="B401" s="82" t="s">
        <v>589</v>
      </c>
      <c r="C401" s="83"/>
      <c r="D401" s="82" t="s">
        <v>590</v>
      </c>
      <c r="E401" s="11" t="s">
        <v>60</v>
      </c>
      <c r="F401" s="12">
        <v>3392.32</v>
      </c>
      <c r="G401" s="12" t="s">
        <v>46</v>
      </c>
      <c r="H401" s="12">
        <v>3444.9</v>
      </c>
      <c r="I401" s="30"/>
      <c r="J401" s="31"/>
      <c r="K401" s="12"/>
      <c r="L401" s="12"/>
      <c r="M401" s="12"/>
      <c r="N401" s="30"/>
      <c r="O401" s="31"/>
      <c r="P401" s="12"/>
      <c r="Q401" s="23"/>
      <c r="R401" s="23"/>
      <c r="S401" s="23"/>
      <c r="T401" s="30"/>
      <c r="U401" s="31"/>
      <c r="V401" s="23"/>
      <c r="W401" s="23"/>
      <c r="X401" s="23"/>
      <c r="Y401" s="30"/>
      <c r="Z401" s="31"/>
    </row>
    <row r="402" spans="1:26" ht="40.700000000000003" hidden="1" customHeight="1" x14ac:dyDescent="0.2">
      <c r="A402" s="81"/>
      <c r="B402" s="84"/>
      <c r="C402" s="85"/>
      <c r="D402" s="86"/>
      <c r="E402" s="13" t="s">
        <v>21</v>
      </c>
      <c r="F402" s="12"/>
      <c r="G402" s="14"/>
      <c r="H402" s="14"/>
      <c r="I402" s="87"/>
      <c r="J402" s="88"/>
      <c r="K402" s="15"/>
      <c r="L402" s="15"/>
      <c r="M402" s="15"/>
      <c r="N402" s="32"/>
      <c r="O402" s="33"/>
      <c r="P402" s="15"/>
      <c r="Q402" s="24"/>
      <c r="R402" s="24"/>
      <c r="S402" s="24"/>
      <c r="T402" s="32"/>
      <c r="U402" s="33"/>
      <c r="V402" s="24"/>
      <c r="W402" s="24"/>
      <c r="X402" s="24"/>
      <c r="Y402" s="32"/>
      <c r="Z402" s="33"/>
    </row>
    <row r="403" spans="1:26" ht="11.65" hidden="1" customHeight="1" x14ac:dyDescent="0.2">
      <c r="A403" s="80" t="s">
        <v>591</v>
      </c>
      <c r="B403" s="82" t="s">
        <v>592</v>
      </c>
      <c r="C403" s="83"/>
      <c r="D403" s="82" t="s">
        <v>593</v>
      </c>
      <c r="E403" s="11" t="s">
        <v>60</v>
      </c>
      <c r="F403" s="12">
        <v>4472.1899999999996</v>
      </c>
      <c r="G403" s="12" t="s">
        <v>46</v>
      </c>
      <c r="H403" s="12">
        <v>4541.51</v>
      </c>
      <c r="I403" s="30"/>
      <c r="J403" s="31"/>
      <c r="K403" s="12"/>
      <c r="L403" s="12"/>
      <c r="M403" s="12"/>
      <c r="N403" s="30"/>
      <c r="O403" s="31"/>
      <c r="P403" s="12"/>
      <c r="Q403" s="23"/>
      <c r="R403" s="23"/>
      <c r="S403" s="23"/>
      <c r="T403" s="30"/>
      <c r="U403" s="31"/>
      <c r="V403" s="23"/>
      <c r="W403" s="23"/>
      <c r="X403" s="23"/>
      <c r="Y403" s="30"/>
      <c r="Z403" s="31"/>
    </row>
    <row r="404" spans="1:26" ht="20.45" hidden="1" customHeight="1" x14ac:dyDescent="0.2">
      <c r="A404" s="81"/>
      <c r="B404" s="84"/>
      <c r="C404" s="85"/>
      <c r="D404" s="86"/>
      <c r="E404" s="13" t="s">
        <v>21</v>
      </c>
      <c r="F404" s="12"/>
      <c r="G404" s="14"/>
      <c r="H404" s="14"/>
      <c r="I404" s="87"/>
      <c r="J404" s="88"/>
      <c r="K404" s="15"/>
      <c r="L404" s="15"/>
      <c r="M404" s="15"/>
      <c r="N404" s="32"/>
      <c r="O404" s="33"/>
      <c r="P404" s="15"/>
      <c r="Q404" s="24"/>
      <c r="R404" s="24"/>
      <c r="S404" s="24"/>
      <c r="T404" s="32"/>
      <c r="U404" s="33"/>
      <c r="V404" s="24"/>
      <c r="W404" s="24"/>
      <c r="X404" s="24"/>
      <c r="Y404" s="32"/>
      <c r="Z404" s="33"/>
    </row>
    <row r="405" spans="1:26" ht="11.65" hidden="1" customHeight="1" x14ac:dyDescent="0.2">
      <c r="A405" s="80" t="s">
        <v>594</v>
      </c>
      <c r="B405" s="82" t="s">
        <v>595</v>
      </c>
      <c r="C405" s="83"/>
      <c r="D405" s="82" t="s">
        <v>596</v>
      </c>
      <c r="E405" s="11" t="s">
        <v>60</v>
      </c>
      <c r="F405" s="12">
        <v>7925.4</v>
      </c>
      <c r="G405" s="12" t="s">
        <v>46</v>
      </c>
      <c r="H405" s="12">
        <v>8048.24</v>
      </c>
      <c r="I405" s="30"/>
      <c r="J405" s="31"/>
      <c r="K405" s="12"/>
      <c r="L405" s="12"/>
      <c r="M405" s="12"/>
      <c r="N405" s="30"/>
      <c r="O405" s="31"/>
      <c r="P405" s="12"/>
      <c r="Q405" s="23"/>
      <c r="R405" s="23"/>
      <c r="S405" s="23"/>
      <c r="T405" s="30"/>
      <c r="U405" s="31"/>
      <c r="V405" s="23"/>
      <c r="W405" s="23"/>
      <c r="X405" s="23"/>
      <c r="Y405" s="30"/>
      <c r="Z405" s="31"/>
    </row>
    <row r="406" spans="1:26" ht="21" hidden="1" customHeight="1" x14ac:dyDescent="0.2">
      <c r="A406" s="81"/>
      <c r="B406" s="84"/>
      <c r="C406" s="85"/>
      <c r="D406" s="86"/>
      <c r="E406" s="13" t="s">
        <v>21</v>
      </c>
      <c r="F406" s="12"/>
      <c r="G406" s="14"/>
      <c r="H406" s="14"/>
      <c r="I406" s="87"/>
      <c r="J406" s="88"/>
      <c r="K406" s="15"/>
      <c r="L406" s="15"/>
      <c r="M406" s="15"/>
      <c r="N406" s="32"/>
      <c r="O406" s="33"/>
      <c r="P406" s="15"/>
      <c r="Q406" s="24"/>
      <c r="R406" s="24"/>
      <c r="S406" s="24"/>
      <c r="T406" s="32"/>
      <c r="U406" s="33"/>
      <c r="V406" s="24"/>
      <c r="W406" s="24"/>
      <c r="X406" s="24"/>
      <c r="Y406" s="32"/>
      <c r="Z406" s="33"/>
    </row>
    <row r="407" spans="1:26" ht="10.9" hidden="1" customHeight="1" x14ac:dyDescent="0.2">
      <c r="A407" s="80" t="s">
        <v>597</v>
      </c>
      <c r="B407" s="82" t="s">
        <v>598</v>
      </c>
      <c r="C407" s="83"/>
      <c r="D407" s="82" t="s">
        <v>599</v>
      </c>
      <c r="E407" s="11" t="s">
        <v>60</v>
      </c>
      <c r="F407" s="12">
        <v>15198</v>
      </c>
      <c r="G407" s="12" t="s">
        <v>46</v>
      </c>
      <c r="H407" s="12">
        <v>15433.57</v>
      </c>
      <c r="I407" s="30"/>
      <c r="J407" s="31"/>
      <c r="K407" s="12"/>
      <c r="L407" s="12"/>
      <c r="M407" s="12"/>
      <c r="N407" s="30"/>
      <c r="O407" s="31"/>
      <c r="P407" s="12"/>
      <c r="Q407" s="23"/>
      <c r="R407" s="23"/>
      <c r="S407" s="23"/>
      <c r="T407" s="30"/>
      <c r="U407" s="31"/>
      <c r="V407" s="23"/>
      <c r="W407" s="23"/>
      <c r="X407" s="23"/>
      <c r="Y407" s="30"/>
      <c r="Z407" s="31"/>
    </row>
    <row r="408" spans="1:26" ht="50.85" hidden="1" customHeight="1" x14ac:dyDescent="0.2">
      <c r="A408" s="81"/>
      <c r="B408" s="84"/>
      <c r="C408" s="85"/>
      <c r="D408" s="86"/>
      <c r="E408" s="13" t="s">
        <v>21</v>
      </c>
      <c r="F408" s="12"/>
      <c r="G408" s="14"/>
      <c r="H408" s="14"/>
      <c r="I408" s="87"/>
      <c r="J408" s="88"/>
      <c r="K408" s="15"/>
      <c r="L408" s="15"/>
      <c r="M408" s="15"/>
      <c r="N408" s="32"/>
      <c r="O408" s="33"/>
      <c r="P408" s="15"/>
      <c r="Q408" s="24"/>
      <c r="R408" s="24"/>
      <c r="S408" s="24"/>
      <c r="T408" s="32"/>
      <c r="U408" s="33"/>
      <c r="V408" s="24"/>
      <c r="W408" s="24"/>
      <c r="X408" s="24"/>
      <c r="Y408" s="32"/>
      <c r="Z408" s="33"/>
    </row>
    <row r="409" spans="1:26" ht="11.65" hidden="1" customHeight="1" x14ac:dyDescent="0.2">
      <c r="A409" s="80" t="s">
        <v>600</v>
      </c>
      <c r="B409" s="82" t="s">
        <v>601</v>
      </c>
      <c r="C409" s="83"/>
      <c r="D409" s="82" t="s">
        <v>602</v>
      </c>
      <c r="E409" s="11" t="s">
        <v>60</v>
      </c>
      <c r="F409" s="12">
        <v>13566</v>
      </c>
      <c r="G409" s="12" t="s">
        <v>46</v>
      </c>
      <c r="H409" s="12">
        <v>13776.27</v>
      </c>
      <c r="I409" s="30"/>
      <c r="J409" s="31"/>
      <c r="K409" s="12"/>
      <c r="L409" s="12"/>
      <c r="M409" s="12"/>
      <c r="N409" s="30"/>
      <c r="O409" s="31"/>
      <c r="P409" s="12"/>
      <c r="Q409" s="23"/>
      <c r="R409" s="23"/>
      <c r="S409" s="23"/>
      <c r="T409" s="30"/>
      <c r="U409" s="31"/>
      <c r="V409" s="23"/>
      <c r="W409" s="23"/>
      <c r="X409" s="23"/>
      <c r="Y409" s="30"/>
      <c r="Z409" s="31"/>
    </row>
    <row r="410" spans="1:26" ht="50.1" hidden="1" customHeight="1" x14ac:dyDescent="0.2">
      <c r="A410" s="81"/>
      <c r="B410" s="84"/>
      <c r="C410" s="85"/>
      <c r="D410" s="86"/>
      <c r="E410" s="13" t="s">
        <v>21</v>
      </c>
      <c r="F410" s="12"/>
      <c r="G410" s="14"/>
      <c r="H410" s="14"/>
      <c r="I410" s="87"/>
      <c r="J410" s="88"/>
      <c r="K410" s="15"/>
      <c r="L410" s="15"/>
      <c r="M410" s="15"/>
      <c r="N410" s="32"/>
      <c r="O410" s="33"/>
      <c r="P410" s="15"/>
      <c r="Q410" s="24"/>
      <c r="R410" s="24"/>
      <c r="S410" s="24"/>
      <c r="T410" s="32"/>
      <c r="U410" s="33"/>
      <c r="V410" s="24"/>
      <c r="W410" s="24"/>
      <c r="X410" s="24"/>
      <c r="Y410" s="32"/>
      <c r="Z410" s="33"/>
    </row>
    <row r="411" spans="1:26" ht="11.65" hidden="1" customHeight="1" x14ac:dyDescent="0.2">
      <c r="A411" s="80" t="s">
        <v>603</v>
      </c>
      <c r="B411" s="82" t="s">
        <v>604</v>
      </c>
      <c r="C411" s="83"/>
      <c r="D411" s="82" t="s">
        <v>605</v>
      </c>
      <c r="E411" s="11" t="s">
        <v>60</v>
      </c>
      <c r="F411" s="12">
        <v>17513.400000000001</v>
      </c>
      <c r="G411" s="12" t="s">
        <v>46</v>
      </c>
      <c r="H411" s="12">
        <v>17784.86</v>
      </c>
      <c r="I411" s="30"/>
      <c r="J411" s="31"/>
      <c r="K411" s="12"/>
      <c r="L411" s="12"/>
      <c r="M411" s="12"/>
      <c r="N411" s="30"/>
      <c r="O411" s="31"/>
      <c r="P411" s="12"/>
      <c r="Q411" s="23"/>
      <c r="R411" s="23"/>
      <c r="S411" s="23"/>
      <c r="T411" s="30"/>
      <c r="U411" s="31"/>
      <c r="V411" s="23"/>
      <c r="W411" s="23"/>
      <c r="X411" s="23"/>
      <c r="Y411" s="30"/>
      <c r="Z411" s="31"/>
    </row>
    <row r="412" spans="1:26" ht="30.6" hidden="1" customHeight="1" x14ac:dyDescent="0.2">
      <c r="A412" s="81"/>
      <c r="B412" s="84"/>
      <c r="C412" s="85"/>
      <c r="D412" s="86"/>
      <c r="E412" s="13" t="s">
        <v>21</v>
      </c>
      <c r="F412" s="12"/>
      <c r="G412" s="14"/>
      <c r="H412" s="14"/>
      <c r="I412" s="87"/>
      <c r="J412" s="88"/>
      <c r="K412" s="15"/>
      <c r="L412" s="15"/>
      <c r="M412" s="15"/>
      <c r="N412" s="32"/>
      <c r="O412" s="33"/>
      <c r="P412" s="15"/>
      <c r="Q412" s="24"/>
      <c r="R412" s="24"/>
      <c r="S412" s="24"/>
      <c r="T412" s="32"/>
      <c r="U412" s="33"/>
      <c r="V412" s="24"/>
      <c r="W412" s="24"/>
      <c r="X412" s="24"/>
      <c r="Y412" s="32"/>
      <c r="Z412" s="33"/>
    </row>
    <row r="413" spans="1:26" ht="11.65" hidden="1" customHeight="1" x14ac:dyDescent="0.2">
      <c r="A413" s="80" t="s">
        <v>606</v>
      </c>
      <c r="B413" s="82" t="s">
        <v>607</v>
      </c>
      <c r="C413" s="83"/>
      <c r="D413" s="82" t="s">
        <v>608</v>
      </c>
      <c r="E413" s="11" t="s">
        <v>60</v>
      </c>
      <c r="F413" s="12">
        <v>14892</v>
      </c>
      <c r="G413" s="12" t="s">
        <v>46</v>
      </c>
      <c r="H413" s="12">
        <v>15122.83</v>
      </c>
      <c r="I413" s="30"/>
      <c r="J413" s="31"/>
      <c r="K413" s="12"/>
      <c r="L413" s="12"/>
      <c r="M413" s="12"/>
      <c r="N413" s="30"/>
      <c r="O413" s="31"/>
      <c r="P413" s="12"/>
      <c r="Q413" s="23"/>
      <c r="R413" s="23"/>
      <c r="S413" s="23"/>
      <c r="T413" s="30"/>
      <c r="U413" s="31"/>
      <c r="V413" s="23"/>
      <c r="W413" s="23"/>
      <c r="X413" s="23"/>
      <c r="Y413" s="30"/>
      <c r="Z413" s="31"/>
    </row>
    <row r="414" spans="1:26" ht="40.700000000000003" hidden="1" customHeight="1" x14ac:dyDescent="0.2">
      <c r="A414" s="81"/>
      <c r="B414" s="84"/>
      <c r="C414" s="85"/>
      <c r="D414" s="86"/>
      <c r="E414" s="13" t="s">
        <v>21</v>
      </c>
      <c r="F414" s="12"/>
      <c r="G414" s="14"/>
      <c r="H414" s="14"/>
      <c r="I414" s="87"/>
      <c r="J414" s="88"/>
      <c r="K414" s="15"/>
      <c r="L414" s="15"/>
      <c r="M414" s="15"/>
      <c r="N414" s="32"/>
      <c r="O414" s="33"/>
      <c r="P414" s="15"/>
      <c r="Q414" s="24"/>
      <c r="R414" s="24"/>
      <c r="S414" s="24"/>
      <c r="T414" s="32"/>
      <c r="U414" s="33"/>
      <c r="V414" s="24"/>
      <c r="W414" s="24"/>
      <c r="X414" s="24"/>
      <c r="Y414" s="32"/>
      <c r="Z414" s="33"/>
    </row>
    <row r="415" spans="1:26" ht="11.65" hidden="1" customHeight="1" x14ac:dyDescent="0.2">
      <c r="A415" s="80" t="s">
        <v>609</v>
      </c>
      <c r="B415" s="82" t="s">
        <v>610</v>
      </c>
      <c r="C415" s="83"/>
      <c r="D415" s="82" t="s">
        <v>611</v>
      </c>
      <c r="E415" s="11" t="s">
        <v>60</v>
      </c>
      <c r="F415" s="12">
        <v>1836</v>
      </c>
      <c r="G415" s="12" t="s">
        <v>46</v>
      </c>
      <c r="H415" s="12">
        <v>1864.46</v>
      </c>
      <c r="I415" s="30"/>
      <c r="J415" s="31"/>
      <c r="K415" s="12"/>
      <c r="L415" s="12"/>
      <c r="M415" s="12"/>
      <c r="N415" s="30"/>
      <c r="O415" s="31"/>
      <c r="P415" s="12"/>
      <c r="Q415" s="23"/>
      <c r="R415" s="23"/>
      <c r="S415" s="23"/>
      <c r="T415" s="30"/>
      <c r="U415" s="31"/>
      <c r="V415" s="23"/>
      <c r="W415" s="23"/>
      <c r="X415" s="23"/>
      <c r="Y415" s="30"/>
      <c r="Z415" s="31"/>
    </row>
    <row r="416" spans="1:26" ht="20.45" hidden="1" customHeight="1" x14ac:dyDescent="0.2">
      <c r="A416" s="81"/>
      <c r="B416" s="84"/>
      <c r="C416" s="85"/>
      <c r="D416" s="86"/>
      <c r="E416" s="13" t="s">
        <v>21</v>
      </c>
      <c r="F416" s="12"/>
      <c r="G416" s="14"/>
      <c r="H416" s="14"/>
      <c r="I416" s="87"/>
      <c r="J416" s="88"/>
      <c r="K416" s="15"/>
      <c r="L416" s="15"/>
      <c r="M416" s="15"/>
      <c r="N416" s="32"/>
      <c r="O416" s="33"/>
      <c r="P416" s="15"/>
      <c r="Q416" s="24"/>
      <c r="R416" s="24"/>
      <c r="S416" s="24"/>
      <c r="T416" s="32"/>
      <c r="U416" s="33"/>
      <c r="V416" s="24"/>
      <c r="W416" s="24"/>
      <c r="X416" s="24"/>
      <c r="Y416" s="32"/>
      <c r="Z416" s="33"/>
    </row>
    <row r="417" spans="1:26" ht="11.65" hidden="1" customHeight="1" x14ac:dyDescent="0.2">
      <c r="A417" s="80" t="s">
        <v>612</v>
      </c>
      <c r="B417" s="82" t="s">
        <v>613</v>
      </c>
      <c r="C417" s="83"/>
      <c r="D417" s="82" t="s">
        <v>614</v>
      </c>
      <c r="E417" s="11" t="s">
        <v>60</v>
      </c>
      <c r="F417" s="12">
        <v>2060.4</v>
      </c>
      <c r="G417" s="12" t="s">
        <v>46</v>
      </c>
      <c r="H417" s="12">
        <v>2092.34</v>
      </c>
      <c r="I417" s="30"/>
      <c r="J417" s="31"/>
      <c r="K417" s="12"/>
      <c r="L417" s="12"/>
      <c r="M417" s="12"/>
      <c r="N417" s="30"/>
      <c r="O417" s="31"/>
      <c r="P417" s="12"/>
      <c r="Q417" s="23"/>
      <c r="R417" s="23"/>
      <c r="S417" s="23"/>
      <c r="T417" s="30"/>
      <c r="U417" s="31"/>
      <c r="V417" s="23"/>
      <c r="W417" s="23"/>
      <c r="X417" s="23"/>
      <c r="Y417" s="30"/>
      <c r="Z417" s="31"/>
    </row>
    <row r="418" spans="1:26" ht="20.45" hidden="1" customHeight="1" x14ac:dyDescent="0.2">
      <c r="A418" s="81"/>
      <c r="B418" s="84"/>
      <c r="C418" s="85"/>
      <c r="D418" s="86"/>
      <c r="E418" s="13" t="s">
        <v>21</v>
      </c>
      <c r="F418" s="12"/>
      <c r="G418" s="14"/>
      <c r="H418" s="14"/>
      <c r="I418" s="87"/>
      <c r="J418" s="88"/>
      <c r="K418" s="15"/>
      <c r="L418" s="15"/>
      <c r="M418" s="15"/>
      <c r="N418" s="32"/>
      <c r="O418" s="33"/>
      <c r="P418" s="15"/>
      <c r="Q418" s="24"/>
      <c r="R418" s="24"/>
      <c r="S418" s="24"/>
      <c r="T418" s="32"/>
      <c r="U418" s="33"/>
      <c r="V418" s="24"/>
      <c r="W418" s="24"/>
      <c r="X418" s="24"/>
      <c r="Y418" s="32"/>
      <c r="Z418" s="33"/>
    </row>
    <row r="419" spans="1:26" ht="11.65" hidden="1" customHeight="1" x14ac:dyDescent="0.2">
      <c r="A419" s="80" t="s">
        <v>615</v>
      </c>
      <c r="B419" s="82" t="s">
        <v>616</v>
      </c>
      <c r="C419" s="83"/>
      <c r="D419" s="82" t="s">
        <v>617</v>
      </c>
      <c r="E419" s="11" t="s">
        <v>60</v>
      </c>
      <c r="F419" s="12">
        <v>2361.3000000000002</v>
      </c>
      <c r="G419" s="12" t="s">
        <v>46</v>
      </c>
      <c r="H419" s="12">
        <v>2397.9</v>
      </c>
      <c r="I419" s="30"/>
      <c r="J419" s="31"/>
      <c r="K419" s="12"/>
      <c r="L419" s="12"/>
      <c r="M419" s="12"/>
      <c r="N419" s="30"/>
      <c r="O419" s="31"/>
      <c r="P419" s="12"/>
      <c r="Q419" s="23"/>
      <c r="R419" s="23"/>
      <c r="S419" s="23"/>
      <c r="T419" s="30"/>
      <c r="U419" s="31"/>
      <c r="V419" s="23"/>
      <c r="W419" s="23"/>
      <c r="X419" s="23"/>
      <c r="Y419" s="30"/>
      <c r="Z419" s="31"/>
    </row>
    <row r="420" spans="1:26" ht="20.45" hidden="1" customHeight="1" x14ac:dyDescent="0.2">
      <c r="A420" s="81"/>
      <c r="B420" s="84"/>
      <c r="C420" s="85"/>
      <c r="D420" s="86"/>
      <c r="E420" s="13" t="s">
        <v>21</v>
      </c>
      <c r="F420" s="12"/>
      <c r="G420" s="14"/>
      <c r="H420" s="14"/>
      <c r="I420" s="87"/>
      <c r="J420" s="88"/>
      <c r="K420" s="15"/>
      <c r="L420" s="15"/>
      <c r="M420" s="15"/>
      <c r="N420" s="32"/>
      <c r="O420" s="33"/>
      <c r="P420" s="15"/>
      <c r="Q420" s="24"/>
      <c r="R420" s="24"/>
      <c r="S420" s="24"/>
      <c r="T420" s="32"/>
      <c r="U420" s="33"/>
      <c r="V420" s="24"/>
      <c r="W420" s="24"/>
      <c r="X420" s="24"/>
      <c r="Y420" s="32"/>
      <c r="Z420" s="33"/>
    </row>
    <row r="421" spans="1:26" ht="11.65" hidden="1" customHeight="1" x14ac:dyDescent="0.2">
      <c r="A421" s="80" t="s">
        <v>618</v>
      </c>
      <c r="B421" s="82" t="s">
        <v>619</v>
      </c>
      <c r="C421" s="83"/>
      <c r="D421" s="82" t="s">
        <v>620</v>
      </c>
      <c r="E421" s="11" t="s">
        <v>60</v>
      </c>
      <c r="F421" s="12">
        <v>5477.4</v>
      </c>
      <c r="G421" s="12" t="s">
        <v>46</v>
      </c>
      <c r="H421" s="12">
        <v>5562.3</v>
      </c>
      <c r="I421" s="30"/>
      <c r="J421" s="31"/>
      <c r="K421" s="12"/>
      <c r="L421" s="12"/>
      <c r="M421" s="12"/>
      <c r="N421" s="30"/>
      <c r="O421" s="31"/>
      <c r="P421" s="12"/>
      <c r="Q421" s="23"/>
      <c r="R421" s="23"/>
      <c r="S421" s="23"/>
      <c r="T421" s="30"/>
      <c r="U421" s="31"/>
      <c r="V421" s="23"/>
      <c r="W421" s="23"/>
      <c r="X421" s="23"/>
      <c r="Y421" s="30"/>
      <c r="Z421" s="31"/>
    </row>
    <row r="422" spans="1:26" ht="20.45" hidden="1" customHeight="1" x14ac:dyDescent="0.2">
      <c r="A422" s="81"/>
      <c r="B422" s="84"/>
      <c r="C422" s="85"/>
      <c r="D422" s="86"/>
      <c r="E422" s="13" t="s">
        <v>21</v>
      </c>
      <c r="F422" s="12"/>
      <c r="G422" s="14"/>
      <c r="H422" s="14"/>
      <c r="I422" s="87"/>
      <c r="J422" s="88"/>
      <c r="K422" s="15"/>
      <c r="L422" s="15"/>
      <c r="M422" s="15"/>
      <c r="N422" s="32"/>
      <c r="O422" s="33"/>
      <c r="P422" s="15"/>
      <c r="Q422" s="24"/>
      <c r="R422" s="24"/>
      <c r="S422" s="24"/>
      <c r="T422" s="32"/>
      <c r="U422" s="33"/>
      <c r="V422" s="24"/>
      <c r="W422" s="24"/>
      <c r="X422" s="24"/>
      <c r="Y422" s="32"/>
      <c r="Z422" s="33"/>
    </row>
    <row r="423" spans="1:26" ht="11.65" hidden="1" customHeight="1" x14ac:dyDescent="0.2">
      <c r="A423" s="80" t="s">
        <v>621</v>
      </c>
      <c r="B423" s="82" t="s">
        <v>622</v>
      </c>
      <c r="C423" s="83"/>
      <c r="D423" s="82" t="s">
        <v>623</v>
      </c>
      <c r="E423" s="11" t="s">
        <v>60</v>
      </c>
      <c r="F423" s="12">
        <v>7344</v>
      </c>
      <c r="G423" s="12" t="s">
        <v>46</v>
      </c>
      <c r="H423" s="12">
        <v>7457.83</v>
      </c>
      <c r="I423" s="30"/>
      <c r="J423" s="31"/>
      <c r="K423" s="12"/>
      <c r="L423" s="12"/>
      <c r="M423" s="12"/>
      <c r="N423" s="30"/>
      <c r="O423" s="31"/>
      <c r="P423" s="12"/>
      <c r="Q423" s="23"/>
      <c r="R423" s="23"/>
      <c r="S423" s="23"/>
      <c r="T423" s="30"/>
      <c r="U423" s="31"/>
      <c r="V423" s="23"/>
      <c r="W423" s="23"/>
      <c r="X423" s="23"/>
      <c r="Y423" s="30"/>
      <c r="Z423" s="31"/>
    </row>
    <row r="424" spans="1:26" ht="10.9" hidden="1" customHeight="1" x14ac:dyDescent="0.2">
      <c r="A424" s="81"/>
      <c r="B424" s="84"/>
      <c r="C424" s="85"/>
      <c r="D424" s="86"/>
      <c r="E424" s="13" t="s">
        <v>21</v>
      </c>
      <c r="F424" s="12"/>
      <c r="G424" s="14"/>
      <c r="H424" s="14"/>
      <c r="I424" s="87"/>
      <c r="J424" s="88"/>
      <c r="K424" s="15"/>
      <c r="L424" s="15"/>
      <c r="M424" s="15"/>
      <c r="N424" s="32"/>
      <c r="O424" s="33"/>
      <c r="P424" s="15"/>
      <c r="Q424" s="24"/>
      <c r="R424" s="24"/>
      <c r="S424" s="24"/>
      <c r="T424" s="32"/>
      <c r="U424" s="33"/>
      <c r="V424" s="24"/>
      <c r="W424" s="24"/>
      <c r="X424" s="24"/>
      <c r="Y424" s="32"/>
      <c r="Z424" s="33"/>
    </row>
    <row r="425" spans="1:26" ht="10.9" hidden="1" customHeight="1" x14ac:dyDescent="0.2">
      <c r="A425" s="80" t="s">
        <v>624</v>
      </c>
      <c r="B425" s="82" t="s">
        <v>625</v>
      </c>
      <c r="C425" s="83"/>
      <c r="D425" s="82" t="s">
        <v>626</v>
      </c>
      <c r="E425" s="11" t="s">
        <v>60</v>
      </c>
      <c r="F425" s="12">
        <v>11220</v>
      </c>
      <c r="G425" s="12" t="s">
        <v>46</v>
      </c>
      <c r="H425" s="12">
        <v>11393.91</v>
      </c>
      <c r="I425" s="30"/>
      <c r="J425" s="31"/>
      <c r="K425" s="12"/>
      <c r="L425" s="12"/>
      <c r="M425" s="12"/>
      <c r="N425" s="30"/>
      <c r="O425" s="31"/>
      <c r="P425" s="12"/>
      <c r="Q425" s="23"/>
      <c r="R425" s="23"/>
      <c r="S425" s="23"/>
      <c r="T425" s="30"/>
      <c r="U425" s="31"/>
      <c r="V425" s="23"/>
      <c r="W425" s="23"/>
      <c r="X425" s="23"/>
      <c r="Y425" s="30"/>
      <c r="Z425" s="31"/>
    </row>
    <row r="426" spans="1:26" ht="10.9" hidden="1" customHeight="1" x14ac:dyDescent="0.2">
      <c r="A426" s="81"/>
      <c r="B426" s="84"/>
      <c r="C426" s="85"/>
      <c r="D426" s="86"/>
      <c r="E426" s="13" t="s">
        <v>21</v>
      </c>
      <c r="F426" s="12"/>
      <c r="G426" s="14"/>
      <c r="H426" s="14"/>
      <c r="I426" s="87"/>
      <c r="J426" s="88"/>
      <c r="K426" s="15"/>
      <c r="L426" s="15"/>
      <c r="M426" s="15"/>
      <c r="N426" s="32"/>
      <c r="O426" s="33"/>
      <c r="P426" s="15"/>
      <c r="Q426" s="24"/>
      <c r="R426" s="24"/>
      <c r="S426" s="24"/>
      <c r="T426" s="32"/>
      <c r="U426" s="33"/>
      <c r="V426" s="24"/>
      <c r="W426" s="24"/>
      <c r="X426" s="24"/>
      <c r="Y426" s="32"/>
      <c r="Z426" s="33"/>
    </row>
    <row r="427" spans="1:26" ht="11.65" hidden="1" customHeight="1" x14ac:dyDescent="0.2">
      <c r="A427" s="80" t="s">
        <v>627</v>
      </c>
      <c r="B427" s="82" t="s">
        <v>628</v>
      </c>
      <c r="C427" s="83"/>
      <c r="D427" s="82" t="s">
        <v>629</v>
      </c>
      <c r="E427" s="11" t="s">
        <v>60</v>
      </c>
      <c r="F427" s="12">
        <v>711.96</v>
      </c>
      <c r="G427" s="12" t="s">
        <v>46</v>
      </c>
      <c r="H427" s="12">
        <v>723</v>
      </c>
      <c r="I427" s="30"/>
      <c r="J427" s="31"/>
      <c r="K427" s="12"/>
      <c r="L427" s="12"/>
      <c r="M427" s="12"/>
      <c r="N427" s="30"/>
      <c r="O427" s="31"/>
      <c r="P427" s="12"/>
      <c r="Q427" s="23"/>
      <c r="R427" s="23"/>
      <c r="S427" s="23"/>
      <c r="T427" s="30"/>
      <c r="U427" s="31"/>
      <c r="V427" s="23"/>
      <c r="W427" s="23"/>
      <c r="X427" s="23"/>
      <c r="Y427" s="30"/>
      <c r="Z427" s="31"/>
    </row>
    <row r="428" spans="1:26" ht="9.4" hidden="1" customHeight="1" x14ac:dyDescent="0.2">
      <c r="A428" s="81"/>
      <c r="B428" s="84"/>
      <c r="C428" s="85"/>
      <c r="D428" s="86"/>
      <c r="E428" s="13" t="s">
        <v>21</v>
      </c>
      <c r="F428" s="12"/>
      <c r="G428" s="14"/>
      <c r="H428" s="14"/>
      <c r="I428" s="87"/>
      <c r="J428" s="88"/>
      <c r="K428" s="15"/>
      <c r="L428" s="15"/>
      <c r="M428" s="15"/>
      <c r="N428" s="32"/>
      <c r="O428" s="33"/>
      <c r="P428" s="15"/>
      <c r="Q428" s="24"/>
      <c r="R428" s="24"/>
      <c r="S428" s="24"/>
      <c r="T428" s="32"/>
      <c r="U428" s="33"/>
      <c r="V428" s="24"/>
      <c r="W428" s="24"/>
      <c r="X428" s="24"/>
      <c r="Y428" s="32"/>
      <c r="Z428" s="33"/>
    </row>
    <row r="429" spans="1:26" ht="11.65" hidden="1" customHeight="1" x14ac:dyDescent="0.2">
      <c r="A429" s="80" t="s">
        <v>630</v>
      </c>
      <c r="B429" s="82" t="s">
        <v>631</v>
      </c>
      <c r="C429" s="83"/>
      <c r="D429" s="82" t="s">
        <v>632</v>
      </c>
      <c r="E429" s="11" t="s">
        <v>60</v>
      </c>
      <c r="F429" s="12">
        <v>10212.469999999999</v>
      </c>
      <c r="G429" s="12" t="s">
        <v>46</v>
      </c>
      <c r="H429" s="12">
        <v>10370.76</v>
      </c>
      <c r="I429" s="30"/>
      <c r="J429" s="31"/>
      <c r="K429" s="12"/>
      <c r="L429" s="12"/>
      <c r="M429" s="12"/>
      <c r="N429" s="30"/>
      <c r="O429" s="31"/>
      <c r="P429" s="12"/>
      <c r="Q429" s="23"/>
      <c r="R429" s="23"/>
      <c r="S429" s="23"/>
      <c r="T429" s="30"/>
      <c r="U429" s="31"/>
      <c r="V429" s="23"/>
      <c r="W429" s="23"/>
      <c r="X429" s="23"/>
      <c r="Y429" s="30"/>
      <c r="Z429" s="31"/>
    </row>
    <row r="430" spans="1:26" ht="40.700000000000003" hidden="1" customHeight="1" x14ac:dyDescent="0.2">
      <c r="A430" s="81"/>
      <c r="B430" s="84"/>
      <c r="C430" s="85"/>
      <c r="D430" s="86"/>
      <c r="E430" s="13" t="s">
        <v>21</v>
      </c>
      <c r="F430" s="12"/>
      <c r="G430" s="14"/>
      <c r="H430" s="14"/>
      <c r="I430" s="87"/>
      <c r="J430" s="88"/>
      <c r="K430" s="15"/>
      <c r="L430" s="15"/>
      <c r="M430" s="15"/>
      <c r="N430" s="32"/>
      <c r="O430" s="33"/>
      <c r="P430" s="15"/>
      <c r="Q430" s="24"/>
      <c r="R430" s="24"/>
      <c r="S430" s="24"/>
      <c r="T430" s="32"/>
      <c r="U430" s="33"/>
      <c r="V430" s="24"/>
      <c r="W430" s="24"/>
      <c r="X430" s="24"/>
      <c r="Y430" s="32"/>
      <c r="Z430" s="33"/>
    </row>
    <row r="431" spans="1:26" ht="10.9" hidden="1" customHeight="1" x14ac:dyDescent="0.2">
      <c r="A431" s="80" t="s">
        <v>633</v>
      </c>
      <c r="B431" s="82" t="s">
        <v>634</v>
      </c>
      <c r="C431" s="83"/>
      <c r="D431" s="82" t="s">
        <v>635</v>
      </c>
      <c r="E431" s="11" t="s">
        <v>60</v>
      </c>
      <c r="F431" s="12">
        <v>1530</v>
      </c>
      <c r="G431" s="12" t="s">
        <v>46</v>
      </c>
      <c r="H431" s="12">
        <v>1553.72</v>
      </c>
      <c r="I431" s="30"/>
      <c r="J431" s="31"/>
      <c r="K431" s="12"/>
      <c r="L431" s="12"/>
      <c r="M431" s="12"/>
      <c r="N431" s="30"/>
      <c r="O431" s="31"/>
      <c r="P431" s="12"/>
      <c r="Q431" s="23"/>
      <c r="R431" s="23"/>
      <c r="S431" s="23"/>
      <c r="T431" s="30"/>
      <c r="U431" s="31"/>
      <c r="V431" s="23"/>
      <c r="W431" s="23"/>
      <c r="X431" s="23"/>
      <c r="Y431" s="30"/>
      <c r="Z431" s="31"/>
    </row>
    <row r="432" spans="1:26" ht="31.35" hidden="1" customHeight="1" x14ac:dyDescent="0.2">
      <c r="A432" s="81"/>
      <c r="B432" s="84"/>
      <c r="C432" s="85"/>
      <c r="D432" s="86"/>
      <c r="E432" s="13" t="s">
        <v>21</v>
      </c>
      <c r="F432" s="12"/>
      <c r="G432" s="14"/>
      <c r="H432" s="14"/>
      <c r="I432" s="87"/>
      <c r="J432" s="88"/>
      <c r="K432" s="15"/>
      <c r="L432" s="15"/>
      <c r="M432" s="15"/>
      <c r="N432" s="32"/>
      <c r="O432" s="33"/>
      <c r="P432" s="15"/>
      <c r="Q432" s="24"/>
      <c r="R432" s="24"/>
      <c r="S432" s="24"/>
      <c r="T432" s="32"/>
      <c r="U432" s="33"/>
      <c r="V432" s="24"/>
      <c r="W432" s="24"/>
      <c r="X432" s="24"/>
      <c r="Y432" s="32"/>
      <c r="Z432" s="33"/>
    </row>
    <row r="433" spans="1:26" ht="10.9" hidden="1" customHeight="1" x14ac:dyDescent="0.2">
      <c r="A433" s="80" t="s">
        <v>636</v>
      </c>
      <c r="B433" s="82" t="s">
        <v>637</v>
      </c>
      <c r="C433" s="83"/>
      <c r="D433" s="82" t="s">
        <v>638</v>
      </c>
      <c r="E433" s="11" t="s">
        <v>60</v>
      </c>
      <c r="F433" s="12">
        <v>1734</v>
      </c>
      <c r="G433" s="12" t="s">
        <v>46</v>
      </c>
      <c r="H433" s="12">
        <v>1760.88</v>
      </c>
      <c r="I433" s="30"/>
      <c r="J433" s="31"/>
      <c r="K433" s="12"/>
      <c r="L433" s="12"/>
      <c r="M433" s="12"/>
      <c r="N433" s="30"/>
      <c r="O433" s="31"/>
      <c r="P433" s="12"/>
      <c r="Q433" s="23"/>
      <c r="R433" s="23"/>
      <c r="S433" s="23"/>
      <c r="T433" s="30"/>
      <c r="U433" s="31"/>
      <c r="V433" s="23"/>
      <c r="W433" s="23"/>
      <c r="X433" s="23"/>
      <c r="Y433" s="30"/>
      <c r="Z433" s="31"/>
    </row>
    <row r="434" spans="1:26" ht="40.700000000000003" hidden="1" customHeight="1" x14ac:dyDescent="0.2">
      <c r="A434" s="81"/>
      <c r="B434" s="84"/>
      <c r="C434" s="85"/>
      <c r="D434" s="86"/>
      <c r="E434" s="13" t="s">
        <v>21</v>
      </c>
      <c r="F434" s="12"/>
      <c r="G434" s="14"/>
      <c r="H434" s="14"/>
      <c r="I434" s="87"/>
      <c r="J434" s="88"/>
      <c r="K434" s="15"/>
      <c r="L434" s="15"/>
      <c r="M434" s="15"/>
      <c r="N434" s="32"/>
      <c r="O434" s="33"/>
      <c r="P434" s="15"/>
      <c r="Q434" s="24"/>
      <c r="R434" s="24"/>
      <c r="S434" s="24"/>
      <c r="T434" s="32"/>
      <c r="U434" s="33"/>
      <c r="V434" s="24"/>
      <c r="W434" s="24"/>
      <c r="X434" s="24"/>
      <c r="Y434" s="32"/>
      <c r="Z434" s="33"/>
    </row>
    <row r="435" spans="1:26" ht="11.65" hidden="1" customHeight="1" x14ac:dyDescent="0.2">
      <c r="A435" s="80" t="s">
        <v>639</v>
      </c>
      <c r="B435" s="82" t="s">
        <v>640</v>
      </c>
      <c r="C435" s="83"/>
      <c r="D435" s="82" t="s">
        <v>641</v>
      </c>
      <c r="E435" s="11" t="s">
        <v>60</v>
      </c>
      <c r="F435" s="12">
        <v>1499.4</v>
      </c>
      <c r="G435" s="12" t="s">
        <v>46</v>
      </c>
      <c r="H435" s="12">
        <v>1522.64</v>
      </c>
      <c r="I435" s="30"/>
      <c r="J435" s="31"/>
      <c r="K435" s="12"/>
      <c r="L435" s="12"/>
      <c r="M435" s="12"/>
      <c r="N435" s="30"/>
      <c r="O435" s="31"/>
      <c r="P435" s="12"/>
      <c r="Q435" s="23"/>
      <c r="R435" s="23"/>
      <c r="S435" s="23"/>
      <c r="T435" s="30"/>
      <c r="U435" s="31"/>
      <c r="V435" s="23"/>
      <c r="W435" s="23"/>
      <c r="X435" s="23"/>
      <c r="Y435" s="30"/>
      <c r="Z435" s="31"/>
    </row>
    <row r="436" spans="1:26" ht="10.9" hidden="1" customHeight="1" x14ac:dyDescent="0.2">
      <c r="A436" s="81"/>
      <c r="B436" s="84"/>
      <c r="C436" s="85"/>
      <c r="D436" s="86"/>
      <c r="E436" s="13" t="s">
        <v>23</v>
      </c>
      <c r="F436" s="12"/>
      <c r="G436" s="14"/>
      <c r="H436" s="14"/>
      <c r="I436" s="87"/>
      <c r="J436" s="88"/>
      <c r="K436" s="15"/>
      <c r="L436" s="15"/>
      <c r="M436" s="15"/>
      <c r="N436" s="32"/>
      <c r="O436" s="33"/>
      <c r="P436" s="15"/>
      <c r="Q436" s="24"/>
      <c r="R436" s="24"/>
      <c r="S436" s="24"/>
      <c r="T436" s="32"/>
      <c r="U436" s="33"/>
      <c r="V436" s="24"/>
      <c r="W436" s="24"/>
      <c r="X436" s="24"/>
      <c r="Y436" s="32"/>
      <c r="Z436" s="33"/>
    </row>
    <row r="437" spans="1:26" ht="10.9" hidden="1" customHeight="1" x14ac:dyDescent="0.2">
      <c r="A437" s="80" t="s">
        <v>642</v>
      </c>
      <c r="B437" s="82" t="s">
        <v>643</v>
      </c>
      <c r="C437" s="83"/>
      <c r="D437" s="82" t="s">
        <v>644</v>
      </c>
      <c r="E437" s="11" t="s">
        <v>60</v>
      </c>
      <c r="F437" s="12">
        <v>17748</v>
      </c>
      <c r="G437" s="12" t="s">
        <v>46</v>
      </c>
      <c r="H437" s="12">
        <v>18023.09</v>
      </c>
      <c r="I437" s="30"/>
      <c r="J437" s="31"/>
      <c r="K437" s="12"/>
      <c r="L437" s="12"/>
      <c r="M437" s="12"/>
      <c r="N437" s="30"/>
      <c r="O437" s="31"/>
      <c r="P437" s="12"/>
      <c r="Q437" s="23"/>
      <c r="R437" s="23"/>
      <c r="S437" s="23"/>
      <c r="T437" s="30"/>
      <c r="U437" s="31"/>
      <c r="V437" s="23"/>
      <c r="W437" s="23"/>
      <c r="X437" s="23"/>
      <c r="Y437" s="30"/>
      <c r="Z437" s="31"/>
    </row>
    <row r="438" spans="1:26" ht="61.15" hidden="1" customHeight="1" x14ac:dyDescent="0.2">
      <c r="A438" s="81"/>
      <c r="B438" s="84"/>
      <c r="C438" s="85"/>
      <c r="D438" s="86"/>
      <c r="E438" s="13" t="s">
        <v>22</v>
      </c>
      <c r="F438" s="12"/>
      <c r="G438" s="14"/>
      <c r="H438" s="14"/>
      <c r="I438" s="87"/>
      <c r="J438" s="88"/>
      <c r="K438" s="15"/>
      <c r="L438" s="15"/>
      <c r="M438" s="15"/>
      <c r="N438" s="32"/>
      <c r="O438" s="33"/>
      <c r="P438" s="15"/>
      <c r="Q438" s="24"/>
      <c r="R438" s="24"/>
      <c r="S438" s="24"/>
      <c r="T438" s="32"/>
      <c r="U438" s="33"/>
      <c r="V438" s="24"/>
      <c r="W438" s="24"/>
      <c r="X438" s="24"/>
      <c r="Y438" s="32"/>
      <c r="Z438" s="33"/>
    </row>
    <row r="439" spans="1:26" ht="10.9" hidden="1" customHeight="1" x14ac:dyDescent="0.2">
      <c r="A439" s="80" t="s">
        <v>645</v>
      </c>
      <c r="B439" s="82" t="s">
        <v>646</v>
      </c>
      <c r="C439" s="83"/>
      <c r="D439" s="82" t="s">
        <v>647</v>
      </c>
      <c r="E439" s="11" t="s">
        <v>60</v>
      </c>
      <c r="F439" s="12">
        <v>2080.8000000000002</v>
      </c>
      <c r="G439" s="12" t="s">
        <v>46</v>
      </c>
      <c r="H439" s="12">
        <v>2113.0500000000002</v>
      </c>
      <c r="I439" s="30"/>
      <c r="J439" s="31"/>
      <c r="K439" s="12"/>
      <c r="L439" s="12"/>
      <c r="M439" s="12"/>
      <c r="N439" s="30"/>
      <c r="O439" s="31"/>
      <c r="P439" s="12"/>
      <c r="Q439" s="23"/>
      <c r="R439" s="23"/>
      <c r="S439" s="23"/>
      <c r="T439" s="30"/>
      <c r="U439" s="31"/>
      <c r="V439" s="23"/>
      <c r="W439" s="23"/>
      <c r="X439" s="23"/>
      <c r="Y439" s="30"/>
      <c r="Z439" s="31"/>
    </row>
    <row r="440" spans="1:26" ht="10.9" hidden="1" customHeight="1" x14ac:dyDescent="0.2">
      <c r="A440" s="81"/>
      <c r="B440" s="84"/>
      <c r="C440" s="85"/>
      <c r="D440" s="86"/>
      <c r="E440" s="13" t="s">
        <v>22</v>
      </c>
      <c r="F440" s="12"/>
      <c r="G440" s="14"/>
      <c r="H440" s="14"/>
      <c r="I440" s="87"/>
      <c r="J440" s="88"/>
      <c r="K440" s="15"/>
      <c r="L440" s="15"/>
      <c r="M440" s="15"/>
      <c r="N440" s="32"/>
      <c r="O440" s="33"/>
      <c r="P440" s="15"/>
      <c r="Q440" s="24"/>
      <c r="R440" s="24"/>
      <c r="S440" s="24"/>
      <c r="T440" s="32"/>
      <c r="U440" s="33"/>
      <c r="V440" s="24"/>
      <c r="W440" s="24"/>
      <c r="X440" s="24"/>
      <c r="Y440" s="32"/>
      <c r="Z440" s="33"/>
    </row>
    <row r="441" spans="1:26" ht="11.65" hidden="1" customHeight="1" x14ac:dyDescent="0.2">
      <c r="A441" s="80" t="s">
        <v>648</v>
      </c>
      <c r="B441" s="82" t="s">
        <v>649</v>
      </c>
      <c r="C441" s="83"/>
      <c r="D441" s="82" t="s">
        <v>650</v>
      </c>
      <c r="E441" s="11" t="s">
        <v>60</v>
      </c>
      <c r="F441" s="12">
        <v>1602.84</v>
      </c>
      <c r="G441" s="12" t="s">
        <v>46</v>
      </c>
      <c r="H441" s="12">
        <v>1627.68</v>
      </c>
      <c r="I441" s="30"/>
      <c r="J441" s="31"/>
      <c r="K441" s="12"/>
      <c r="L441" s="12"/>
      <c r="M441" s="12"/>
      <c r="N441" s="30"/>
      <c r="O441" s="31"/>
      <c r="P441" s="12"/>
      <c r="Q441" s="23"/>
      <c r="R441" s="23"/>
      <c r="S441" s="23"/>
      <c r="T441" s="30"/>
      <c r="U441" s="31"/>
      <c r="V441" s="23"/>
      <c r="W441" s="23"/>
      <c r="X441" s="23"/>
      <c r="Y441" s="30"/>
      <c r="Z441" s="31"/>
    </row>
    <row r="442" spans="1:26" ht="30.6" hidden="1" customHeight="1" x14ac:dyDescent="0.2">
      <c r="A442" s="81"/>
      <c r="B442" s="84"/>
      <c r="C442" s="85"/>
      <c r="D442" s="86"/>
      <c r="E442" s="13" t="s">
        <v>23</v>
      </c>
      <c r="F442" s="12"/>
      <c r="G442" s="14"/>
      <c r="H442" s="14"/>
      <c r="I442" s="87"/>
      <c r="J442" s="88"/>
      <c r="K442" s="15"/>
      <c r="L442" s="15"/>
      <c r="M442" s="15"/>
      <c r="N442" s="32"/>
      <c r="O442" s="33"/>
      <c r="P442" s="15"/>
      <c r="Q442" s="24"/>
      <c r="R442" s="24"/>
      <c r="S442" s="24"/>
      <c r="T442" s="32"/>
      <c r="U442" s="33"/>
      <c r="V442" s="24"/>
      <c r="W442" s="24"/>
      <c r="X442" s="24"/>
      <c r="Y442" s="32"/>
      <c r="Z442" s="33"/>
    </row>
    <row r="443" spans="1:26" ht="11.65" hidden="1" customHeight="1" x14ac:dyDescent="0.2">
      <c r="A443" s="80" t="s">
        <v>651</v>
      </c>
      <c r="B443" s="82" t="s">
        <v>652</v>
      </c>
      <c r="C443" s="83"/>
      <c r="D443" s="82" t="s">
        <v>653</v>
      </c>
      <c r="E443" s="11" t="s">
        <v>60</v>
      </c>
      <c r="F443" s="12">
        <v>7479.92</v>
      </c>
      <c r="G443" s="12" t="s">
        <v>46</v>
      </c>
      <c r="H443" s="12">
        <v>7595.86</v>
      </c>
      <c r="I443" s="30"/>
      <c r="J443" s="31"/>
      <c r="K443" s="12"/>
      <c r="L443" s="12"/>
      <c r="M443" s="12"/>
      <c r="N443" s="30"/>
      <c r="O443" s="31"/>
      <c r="P443" s="12"/>
      <c r="Q443" s="23"/>
      <c r="R443" s="23"/>
      <c r="S443" s="23"/>
      <c r="T443" s="30"/>
      <c r="U443" s="31"/>
      <c r="V443" s="23"/>
      <c r="W443" s="23"/>
      <c r="X443" s="23"/>
      <c r="Y443" s="30"/>
      <c r="Z443" s="31"/>
    </row>
    <row r="444" spans="1:26" ht="30.6" hidden="1" customHeight="1" x14ac:dyDescent="0.2">
      <c r="A444" s="81"/>
      <c r="B444" s="84"/>
      <c r="C444" s="85"/>
      <c r="D444" s="86"/>
      <c r="E444" s="13" t="s">
        <v>34</v>
      </c>
      <c r="F444" s="12"/>
      <c r="G444" s="14"/>
      <c r="H444" s="14"/>
      <c r="I444" s="87"/>
      <c r="J444" s="88"/>
      <c r="K444" s="15"/>
      <c r="L444" s="15"/>
      <c r="M444" s="15"/>
      <c r="N444" s="32"/>
      <c r="O444" s="33"/>
      <c r="P444" s="15"/>
      <c r="Q444" s="24"/>
      <c r="R444" s="24"/>
      <c r="S444" s="24"/>
      <c r="T444" s="32"/>
      <c r="U444" s="33"/>
      <c r="V444" s="24"/>
      <c r="W444" s="24"/>
      <c r="X444" s="24"/>
      <c r="Y444" s="32"/>
      <c r="Z444" s="33"/>
    </row>
    <row r="445" spans="1:26" ht="11.65" hidden="1" customHeight="1" x14ac:dyDescent="0.2">
      <c r="A445" s="80" t="s">
        <v>654</v>
      </c>
      <c r="B445" s="82" t="s">
        <v>655</v>
      </c>
      <c r="C445" s="83"/>
      <c r="D445" s="82" t="s">
        <v>656</v>
      </c>
      <c r="E445" s="11" t="s">
        <v>60</v>
      </c>
      <c r="F445" s="12">
        <v>1602.84</v>
      </c>
      <c r="G445" s="12" t="s">
        <v>46</v>
      </c>
      <c r="H445" s="12">
        <v>1627.68</v>
      </c>
      <c r="I445" s="30"/>
      <c r="J445" s="31"/>
      <c r="K445" s="12"/>
      <c r="L445" s="12"/>
      <c r="M445" s="12"/>
      <c r="N445" s="30"/>
      <c r="O445" s="31"/>
      <c r="P445" s="12"/>
      <c r="Q445" s="23"/>
      <c r="R445" s="23"/>
      <c r="S445" s="23"/>
      <c r="T445" s="30"/>
      <c r="U445" s="31"/>
      <c r="V445" s="23"/>
      <c r="W445" s="23"/>
      <c r="X445" s="23"/>
      <c r="Y445" s="30"/>
      <c r="Z445" s="31"/>
    </row>
    <row r="446" spans="1:26" ht="20.45" hidden="1" customHeight="1" x14ac:dyDescent="0.2">
      <c r="A446" s="81"/>
      <c r="B446" s="84"/>
      <c r="C446" s="85"/>
      <c r="D446" s="86"/>
      <c r="E446" s="13" t="s">
        <v>23</v>
      </c>
      <c r="F446" s="12"/>
      <c r="G446" s="14"/>
      <c r="H446" s="14"/>
      <c r="I446" s="87"/>
      <c r="J446" s="88"/>
      <c r="K446" s="15"/>
      <c r="L446" s="15"/>
      <c r="M446" s="15"/>
      <c r="N446" s="32"/>
      <c r="O446" s="33"/>
      <c r="P446" s="15"/>
      <c r="Q446" s="24"/>
      <c r="R446" s="24"/>
      <c r="S446" s="24"/>
      <c r="T446" s="32"/>
      <c r="U446" s="33"/>
      <c r="V446" s="24"/>
      <c r="W446" s="24"/>
      <c r="X446" s="24"/>
      <c r="Y446" s="32"/>
      <c r="Z446" s="33"/>
    </row>
    <row r="447" spans="1:26" ht="11.65" hidden="1" customHeight="1" x14ac:dyDescent="0.2">
      <c r="A447" s="80" t="s">
        <v>657</v>
      </c>
      <c r="B447" s="82" t="s">
        <v>658</v>
      </c>
      <c r="C447" s="83"/>
      <c r="D447" s="82" t="s">
        <v>659</v>
      </c>
      <c r="E447" s="11" t="s">
        <v>60</v>
      </c>
      <c r="F447" s="12">
        <v>4808.5200000000004</v>
      </c>
      <c r="G447" s="12" t="s">
        <v>46</v>
      </c>
      <c r="H447" s="12">
        <v>4883.05</v>
      </c>
      <c r="I447" s="30"/>
      <c r="J447" s="31"/>
      <c r="K447" s="12"/>
      <c r="L447" s="12"/>
      <c r="M447" s="12"/>
      <c r="N447" s="30"/>
      <c r="O447" s="31"/>
      <c r="P447" s="12"/>
      <c r="Q447" s="23"/>
      <c r="R447" s="23"/>
      <c r="S447" s="23"/>
      <c r="T447" s="30"/>
      <c r="U447" s="31"/>
      <c r="V447" s="23"/>
      <c r="W447" s="23"/>
      <c r="X447" s="23"/>
      <c r="Y447" s="30"/>
      <c r="Z447" s="31"/>
    </row>
    <row r="448" spans="1:26" ht="20.45" hidden="1" customHeight="1" x14ac:dyDescent="0.2">
      <c r="A448" s="81"/>
      <c r="B448" s="84"/>
      <c r="C448" s="85"/>
      <c r="D448" s="86"/>
      <c r="E448" s="13" t="s">
        <v>29</v>
      </c>
      <c r="F448" s="12"/>
      <c r="G448" s="14"/>
      <c r="H448" s="14"/>
      <c r="I448" s="87"/>
      <c r="J448" s="88"/>
      <c r="K448" s="15"/>
      <c r="L448" s="15"/>
      <c r="M448" s="15"/>
      <c r="N448" s="32"/>
      <c r="O448" s="33"/>
      <c r="P448" s="15"/>
      <c r="Q448" s="24"/>
      <c r="R448" s="24"/>
      <c r="S448" s="24"/>
      <c r="T448" s="32"/>
      <c r="U448" s="33"/>
      <c r="V448" s="24"/>
      <c r="W448" s="24"/>
      <c r="X448" s="24"/>
      <c r="Y448" s="32"/>
      <c r="Z448" s="33"/>
    </row>
    <row r="449" spans="1:26" ht="11.65" hidden="1" customHeight="1" x14ac:dyDescent="0.2">
      <c r="A449" s="80" t="s">
        <v>660</v>
      </c>
      <c r="B449" s="82" t="s">
        <v>661</v>
      </c>
      <c r="C449" s="83"/>
      <c r="D449" s="82" t="s">
        <v>662</v>
      </c>
      <c r="E449" s="11" t="s">
        <v>60</v>
      </c>
      <c r="F449" s="12">
        <v>4681.8</v>
      </c>
      <c r="G449" s="12" t="s">
        <v>46</v>
      </c>
      <c r="H449" s="12">
        <v>4754.37</v>
      </c>
      <c r="I449" s="30"/>
      <c r="J449" s="31"/>
      <c r="K449" s="12"/>
      <c r="L449" s="12"/>
      <c r="M449" s="12"/>
      <c r="N449" s="30"/>
      <c r="O449" s="31"/>
      <c r="P449" s="12"/>
      <c r="Q449" s="23"/>
      <c r="R449" s="23"/>
      <c r="S449" s="23"/>
      <c r="T449" s="30"/>
      <c r="U449" s="31"/>
      <c r="V449" s="23"/>
      <c r="W449" s="23"/>
      <c r="X449" s="23"/>
      <c r="Y449" s="30"/>
      <c r="Z449" s="31"/>
    </row>
    <row r="450" spans="1:26" ht="30.6" hidden="1" customHeight="1" x14ac:dyDescent="0.2">
      <c r="A450" s="81"/>
      <c r="B450" s="84"/>
      <c r="C450" s="85"/>
      <c r="D450" s="86"/>
      <c r="E450" s="13" t="s">
        <v>25</v>
      </c>
      <c r="F450" s="12"/>
      <c r="G450" s="14"/>
      <c r="H450" s="14"/>
      <c r="I450" s="87"/>
      <c r="J450" s="88"/>
      <c r="K450" s="15"/>
      <c r="L450" s="15"/>
      <c r="M450" s="15"/>
      <c r="N450" s="32"/>
      <c r="O450" s="33"/>
      <c r="P450" s="15"/>
      <c r="Q450" s="24"/>
      <c r="R450" s="24"/>
      <c r="S450" s="24"/>
      <c r="T450" s="32"/>
      <c r="U450" s="33"/>
      <c r="V450" s="24"/>
      <c r="W450" s="24"/>
      <c r="X450" s="24"/>
      <c r="Y450" s="32"/>
      <c r="Z450" s="33"/>
    </row>
    <row r="451" spans="1:26" ht="11.65" hidden="1" customHeight="1" x14ac:dyDescent="0.2">
      <c r="A451" s="80" t="s">
        <v>663</v>
      </c>
      <c r="B451" s="82" t="s">
        <v>664</v>
      </c>
      <c r="C451" s="83"/>
      <c r="D451" s="82" t="s">
        <v>665</v>
      </c>
      <c r="E451" s="11" t="s">
        <v>60</v>
      </c>
      <c r="F451" s="12">
        <v>6964.12</v>
      </c>
      <c r="G451" s="12" t="s">
        <v>46</v>
      </c>
      <c r="H451" s="12">
        <v>7072.06</v>
      </c>
      <c r="I451" s="30"/>
      <c r="J451" s="31"/>
      <c r="K451" s="12"/>
      <c r="L451" s="12"/>
      <c r="M451" s="12"/>
      <c r="N451" s="30"/>
      <c r="O451" s="31"/>
      <c r="P451" s="12"/>
      <c r="Q451" s="23"/>
      <c r="R451" s="23"/>
      <c r="S451" s="23"/>
      <c r="T451" s="30"/>
      <c r="U451" s="31"/>
      <c r="V451" s="23"/>
      <c r="W451" s="23"/>
      <c r="X451" s="23"/>
      <c r="Y451" s="30"/>
      <c r="Z451" s="31"/>
    </row>
    <row r="452" spans="1:26" ht="30.6" hidden="1" customHeight="1" x14ac:dyDescent="0.2">
      <c r="A452" s="81"/>
      <c r="B452" s="84"/>
      <c r="C452" s="85"/>
      <c r="D452" s="86"/>
      <c r="E452" s="13" t="s">
        <v>24</v>
      </c>
      <c r="F452" s="12"/>
      <c r="G452" s="14"/>
      <c r="H452" s="14"/>
      <c r="I452" s="87"/>
      <c r="J452" s="88"/>
      <c r="K452" s="15"/>
      <c r="L452" s="15"/>
      <c r="M452" s="15"/>
      <c r="N452" s="32"/>
      <c r="O452" s="33"/>
      <c r="P452" s="15"/>
      <c r="Q452" s="24"/>
      <c r="R452" s="24"/>
      <c r="S452" s="24"/>
      <c r="T452" s="32"/>
      <c r="U452" s="33"/>
      <c r="V452" s="24"/>
      <c r="W452" s="24"/>
      <c r="X452" s="24"/>
      <c r="Y452" s="32"/>
      <c r="Z452" s="33"/>
    </row>
    <row r="453" spans="1:26" ht="10.9" hidden="1" customHeight="1" x14ac:dyDescent="0.2">
      <c r="A453" s="80" t="s">
        <v>666</v>
      </c>
      <c r="B453" s="82" t="s">
        <v>667</v>
      </c>
      <c r="C453" s="83"/>
      <c r="D453" s="82" t="s">
        <v>668</v>
      </c>
      <c r="E453" s="11" t="s">
        <v>60</v>
      </c>
      <c r="F453" s="12">
        <v>2206.08</v>
      </c>
      <c r="G453" s="12" t="s">
        <v>46</v>
      </c>
      <c r="H453" s="12">
        <v>2240.27</v>
      </c>
      <c r="I453" s="30"/>
      <c r="J453" s="31"/>
      <c r="K453" s="12"/>
      <c r="L453" s="12"/>
      <c r="M453" s="12"/>
      <c r="N453" s="30"/>
      <c r="O453" s="31"/>
      <c r="P453" s="12"/>
      <c r="Q453" s="23"/>
      <c r="R453" s="23"/>
      <c r="S453" s="23"/>
      <c r="T453" s="30"/>
      <c r="U453" s="31"/>
      <c r="V453" s="23"/>
      <c r="W453" s="23"/>
      <c r="X453" s="23"/>
      <c r="Y453" s="30"/>
      <c r="Z453" s="31"/>
    </row>
    <row r="454" spans="1:26" ht="31.35" hidden="1" customHeight="1" x14ac:dyDescent="0.2">
      <c r="A454" s="81"/>
      <c r="B454" s="84"/>
      <c r="C454" s="85"/>
      <c r="D454" s="86"/>
      <c r="E454" s="13" t="s">
        <v>21</v>
      </c>
      <c r="F454" s="12"/>
      <c r="G454" s="14"/>
      <c r="H454" s="14"/>
      <c r="I454" s="87"/>
      <c r="J454" s="88"/>
      <c r="K454" s="15"/>
      <c r="L454" s="15"/>
      <c r="M454" s="15"/>
      <c r="N454" s="32"/>
      <c r="O454" s="33"/>
      <c r="P454" s="15"/>
      <c r="Q454" s="24"/>
      <c r="R454" s="24"/>
      <c r="S454" s="24"/>
      <c r="T454" s="32"/>
      <c r="U454" s="33"/>
      <c r="V454" s="24"/>
      <c r="W454" s="24"/>
      <c r="X454" s="24"/>
      <c r="Y454" s="32"/>
      <c r="Z454" s="33"/>
    </row>
    <row r="455" spans="1:26" ht="10.9" hidden="1" customHeight="1" x14ac:dyDescent="0.2">
      <c r="A455" s="80" t="s">
        <v>669</v>
      </c>
      <c r="B455" s="82" t="s">
        <v>670</v>
      </c>
      <c r="C455" s="83"/>
      <c r="D455" s="82" t="s">
        <v>671</v>
      </c>
      <c r="E455" s="11" t="s">
        <v>60</v>
      </c>
      <c r="F455" s="12">
        <v>1332.12</v>
      </c>
      <c r="G455" s="12" t="s">
        <v>46</v>
      </c>
      <c r="H455" s="12">
        <v>1352.77</v>
      </c>
      <c r="I455" s="30"/>
      <c r="J455" s="31"/>
      <c r="K455" s="12"/>
      <c r="L455" s="12"/>
      <c r="M455" s="12"/>
      <c r="N455" s="30"/>
      <c r="O455" s="31"/>
      <c r="P455" s="12"/>
      <c r="Q455" s="23"/>
      <c r="R455" s="23"/>
      <c r="S455" s="23"/>
      <c r="T455" s="30"/>
      <c r="U455" s="31"/>
      <c r="V455" s="23"/>
      <c r="W455" s="23"/>
      <c r="X455" s="23"/>
      <c r="Y455" s="30"/>
      <c r="Z455" s="31"/>
    </row>
    <row r="456" spans="1:26" ht="10.9" hidden="1" customHeight="1" x14ac:dyDescent="0.2">
      <c r="A456" s="81"/>
      <c r="B456" s="84"/>
      <c r="C456" s="85"/>
      <c r="D456" s="86"/>
      <c r="E456" s="13" t="s">
        <v>22</v>
      </c>
      <c r="F456" s="12"/>
      <c r="G456" s="14"/>
      <c r="H456" s="14"/>
      <c r="I456" s="87"/>
      <c r="J456" s="88"/>
      <c r="K456" s="15"/>
      <c r="L456" s="15"/>
      <c r="M456" s="15"/>
      <c r="N456" s="32"/>
      <c r="O456" s="33"/>
      <c r="P456" s="15"/>
      <c r="Q456" s="24"/>
      <c r="R456" s="24"/>
      <c r="S456" s="24"/>
      <c r="T456" s="32"/>
      <c r="U456" s="33"/>
      <c r="V456" s="24"/>
      <c r="W456" s="24"/>
      <c r="X456" s="24"/>
      <c r="Y456" s="32"/>
      <c r="Z456" s="33"/>
    </row>
    <row r="457" spans="1:26" ht="11.65" hidden="1" customHeight="1" x14ac:dyDescent="0.2">
      <c r="A457" s="80" t="s">
        <v>672</v>
      </c>
      <c r="B457" s="82" t="s">
        <v>673</v>
      </c>
      <c r="C457" s="83"/>
      <c r="D457" s="82" t="s">
        <v>674</v>
      </c>
      <c r="E457" s="11" t="s">
        <v>60</v>
      </c>
      <c r="F457" s="12">
        <v>3268.08</v>
      </c>
      <c r="G457" s="12" t="s">
        <v>46</v>
      </c>
      <c r="H457" s="12">
        <v>3318.74</v>
      </c>
      <c r="I457" s="30"/>
      <c r="J457" s="31"/>
      <c r="K457" s="12"/>
      <c r="L457" s="12"/>
      <c r="M457" s="12"/>
      <c r="N457" s="30"/>
      <c r="O457" s="31"/>
      <c r="P457" s="12"/>
      <c r="Q457" s="23"/>
      <c r="R457" s="23"/>
      <c r="S457" s="23"/>
      <c r="T457" s="30"/>
      <c r="U457" s="31"/>
      <c r="V457" s="23"/>
      <c r="W457" s="23"/>
      <c r="X457" s="23"/>
      <c r="Y457" s="30"/>
      <c r="Z457" s="31"/>
    </row>
    <row r="458" spans="1:26" ht="50.1" hidden="1" customHeight="1" x14ac:dyDescent="0.2">
      <c r="A458" s="81"/>
      <c r="B458" s="84"/>
      <c r="C458" s="85"/>
      <c r="D458" s="86"/>
      <c r="E458" s="13" t="s">
        <v>29</v>
      </c>
      <c r="F458" s="12"/>
      <c r="G458" s="14"/>
      <c r="H458" s="14"/>
      <c r="I458" s="87"/>
      <c r="J458" s="88"/>
      <c r="K458" s="15"/>
      <c r="L458" s="15"/>
      <c r="M458" s="15"/>
      <c r="N458" s="32"/>
      <c r="O458" s="33"/>
      <c r="P458" s="15"/>
      <c r="Q458" s="24"/>
      <c r="R458" s="24"/>
      <c r="S458" s="24"/>
      <c r="T458" s="32"/>
      <c r="U458" s="33"/>
      <c r="V458" s="24"/>
      <c r="W458" s="24"/>
      <c r="X458" s="24"/>
      <c r="Y458" s="32"/>
      <c r="Z458" s="33"/>
    </row>
    <row r="459" spans="1:26" ht="11.65" hidden="1" customHeight="1" x14ac:dyDescent="0.2">
      <c r="A459" s="80" t="s">
        <v>675</v>
      </c>
      <c r="B459" s="82" t="s">
        <v>676</v>
      </c>
      <c r="C459" s="83"/>
      <c r="D459" s="82" t="s">
        <v>677</v>
      </c>
      <c r="E459" s="11" t="s">
        <v>60</v>
      </c>
      <c r="F459" s="12">
        <v>4461.4799999999996</v>
      </c>
      <c r="G459" s="12" t="s">
        <v>46</v>
      </c>
      <c r="H459" s="12">
        <v>4530.63</v>
      </c>
      <c r="I459" s="30"/>
      <c r="J459" s="31"/>
      <c r="K459" s="12"/>
      <c r="L459" s="12"/>
      <c r="M459" s="12"/>
      <c r="N459" s="30"/>
      <c r="O459" s="31"/>
      <c r="P459" s="12"/>
      <c r="Q459" s="23"/>
      <c r="R459" s="23"/>
      <c r="S459" s="23"/>
      <c r="T459" s="30"/>
      <c r="U459" s="31"/>
      <c r="V459" s="23"/>
      <c r="W459" s="23"/>
      <c r="X459" s="23"/>
      <c r="Y459" s="30"/>
      <c r="Z459" s="31"/>
    </row>
    <row r="460" spans="1:26" ht="30.6" hidden="1" customHeight="1" x14ac:dyDescent="0.2">
      <c r="A460" s="81"/>
      <c r="B460" s="84"/>
      <c r="C460" s="85"/>
      <c r="D460" s="86"/>
      <c r="E460" s="13" t="s">
        <v>29</v>
      </c>
      <c r="F460" s="12"/>
      <c r="G460" s="14"/>
      <c r="H460" s="14"/>
      <c r="I460" s="87"/>
      <c r="J460" s="88"/>
      <c r="K460" s="15"/>
      <c r="L460" s="15"/>
      <c r="M460" s="15"/>
      <c r="N460" s="32"/>
      <c r="O460" s="33"/>
      <c r="P460" s="15"/>
      <c r="Q460" s="24"/>
      <c r="R460" s="24"/>
      <c r="S460" s="24"/>
      <c r="T460" s="32"/>
      <c r="U460" s="33"/>
      <c r="V460" s="24"/>
      <c r="W460" s="24"/>
      <c r="X460" s="24"/>
      <c r="Y460" s="32"/>
      <c r="Z460" s="33"/>
    </row>
    <row r="461" spans="1:26" ht="11.65" hidden="1" customHeight="1" x14ac:dyDescent="0.2">
      <c r="A461" s="80" t="s">
        <v>678</v>
      </c>
      <c r="B461" s="82" t="s">
        <v>679</v>
      </c>
      <c r="C461" s="83"/>
      <c r="D461" s="82" t="s">
        <v>680</v>
      </c>
      <c r="E461" s="11" t="s">
        <v>60</v>
      </c>
      <c r="F461" s="12">
        <v>495.72</v>
      </c>
      <c r="G461" s="12" t="s">
        <v>46</v>
      </c>
      <c r="H461" s="12">
        <v>503.4</v>
      </c>
      <c r="I461" s="30"/>
      <c r="J461" s="31"/>
      <c r="K461" s="12"/>
      <c r="L461" s="12"/>
      <c r="M461" s="12"/>
      <c r="N461" s="30"/>
      <c r="O461" s="31"/>
      <c r="P461" s="12"/>
      <c r="Q461" s="23"/>
      <c r="R461" s="23"/>
      <c r="S461" s="23"/>
      <c r="T461" s="30"/>
      <c r="U461" s="31"/>
      <c r="V461" s="23"/>
      <c r="W461" s="23"/>
      <c r="X461" s="23"/>
      <c r="Y461" s="30"/>
      <c r="Z461" s="31"/>
    </row>
    <row r="462" spans="1:26" ht="30.6" hidden="1" customHeight="1" x14ac:dyDescent="0.2">
      <c r="A462" s="81"/>
      <c r="B462" s="84"/>
      <c r="C462" s="85"/>
      <c r="D462" s="86"/>
      <c r="E462" s="13" t="s">
        <v>21</v>
      </c>
      <c r="F462" s="12"/>
      <c r="G462" s="14"/>
      <c r="H462" s="14"/>
      <c r="I462" s="87"/>
      <c r="J462" s="88"/>
      <c r="K462" s="15"/>
      <c r="L462" s="15"/>
      <c r="M462" s="15"/>
      <c r="N462" s="32"/>
      <c r="O462" s="33"/>
      <c r="P462" s="15"/>
      <c r="Q462" s="24"/>
      <c r="R462" s="24"/>
      <c r="S462" s="24"/>
      <c r="T462" s="32"/>
      <c r="U462" s="33"/>
      <c r="V462" s="24"/>
      <c r="W462" s="24"/>
      <c r="X462" s="24"/>
      <c r="Y462" s="32"/>
      <c r="Z462" s="33"/>
    </row>
    <row r="463" spans="1:26" ht="11.65" hidden="1" customHeight="1" x14ac:dyDescent="0.2">
      <c r="A463" s="80" t="s">
        <v>681</v>
      </c>
      <c r="B463" s="82" t="s">
        <v>682</v>
      </c>
      <c r="C463" s="83"/>
      <c r="D463" s="82" t="s">
        <v>683</v>
      </c>
      <c r="E463" s="11" t="s">
        <v>60</v>
      </c>
      <c r="F463" s="12">
        <v>1313.76</v>
      </c>
      <c r="G463" s="12" t="s">
        <v>46</v>
      </c>
      <c r="H463" s="12">
        <v>1334.12</v>
      </c>
      <c r="I463" s="30"/>
      <c r="J463" s="31"/>
      <c r="K463" s="12"/>
      <c r="L463" s="12"/>
      <c r="M463" s="12"/>
      <c r="N463" s="30"/>
      <c r="O463" s="31"/>
      <c r="P463" s="12"/>
      <c r="Q463" s="23"/>
      <c r="R463" s="23"/>
      <c r="S463" s="23"/>
      <c r="T463" s="30"/>
      <c r="U463" s="31"/>
      <c r="V463" s="23"/>
      <c r="W463" s="23"/>
      <c r="X463" s="23"/>
      <c r="Y463" s="30"/>
      <c r="Z463" s="31"/>
    </row>
    <row r="464" spans="1:26" ht="20.45" hidden="1" customHeight="1" x14ac:dyDescent="0.2">
      <c r="A464" s="81"/>
      <c r="B464" s="84"/>
      <c r="C464" s="85"/>
      <c r="D464" s="86"/>
      <c r="E464" s="13" t="s">
        <v>34</v>
      </c>
      <c r="F464" s="12"/>
      <c r="G464" s="14"/>
      <c r="H464" s="14"/>
      <c r="I464" s="87"/>
      <c r="J464" s="88"/>
      <c r="K464" s="15"/>
      <c r="L464" s="15"/>
      <c r="M464" s="15"/>
      <c r="N464" s="32"/>
      <c r="O464" s="33"/>
      <c r="P464" s="15"/>
      <c r="Q464" s="24"/>
      <c r="R464" s="24"/>
      <c r="S464" s="24"/>
      <c r="T464" s="32"/>
      <c r="U464" s="33"/>
      <c r="V464" s="24"/>
      <c r="W464" s="24"/>
      <c r="X464" s="24"/>
      <c r="Y464" s="32"/>
      <c r="Z464" s="33"/>
    </row>
    <row r="465" spans="1:26" ht="11.65" hidden="1" customHeight="1" x14ac:dyDescent="0.2">
      <c r="A465" s="80" t="s">
        <v>684</v>
      </c>
      <c r="B465" s="82" t="s">
        <v>685</v>
      </c>
      <c r="C465" s="83"/>
      <c r="D465" s="82" t="s">
        <v>686</v>
      </c>
      <c r="E465" s="11" t="s">
        <v>60</v>
      </c>
      <c r="F465" s="12">
        <v>7160.4</v>
      </c>
      <c r="G465" s="12" t="s">
        <v>46</v>
      </c>
      <c r="H465" s="12">
        <v>7271.39</v>
      </c>
      <c r="I465" s="30"/>
      <c r="J465" s="31"/>
      <c r="K465" s="12"/>
      <c r="L465" s="12"/>
      <c r="M465" s="12"/>
      <c r="N465" s="30"/>
      <c r="O465" s="31"/>
      <c r="P465" s="12"/>
      <c r="Q465" s="23"/>
      <c r="R465" s="23"/>
      <c r="S465" s="23"/>
      <c r="T465" s="30"/>
      <c r="U465" s="31"/>
      <c r="V465" s="23"/>
      <c r="W465" s="23"/>
      <c r="X465" s="23"/>
      <c r="Y465" s="30"/>
      <c r="Z465" s="31"/>
    </row>
    <row r="466" spans="1:26" ht="40.700000000000003" hidden="1" customHeight="1" x14ac:dyDescent="0.2">
      <c r="A466" s="81"/>
      <c r="B466" s="84"/>
      <c r="C466" s="85"/>
      <c r="D466" s="86"/>
      <c r="E466" s="13" t="s">
        <v>687</v>
      </c>
      <c r="F466" s="12"/>
      <c r="G466" s="14"/>
      <c r="H466" s="14"/>
      <c r="I466" s="87"/>
      <c r="J466" s="88"/>
      <c r="K466" s="15"/>
      <c r="L466" s="15"/>
      <c r="M466" s="15"/>
      <c r="N466" s="32"/>
      <c r="O466" s="33"/>
      <c r="P466" s="15"/>
      <c r="Q466" s="24"/>
      <c r="R466" s="24"/>
      <c r="S466" s="24"/>
      <c r="T466" s="32"/>
      <c r="U466" s="33"/>
      <c r="V466" s="24"/>
      <c r="W466" s="24"/>
      <c r="X466" s="24"/>
      <c r="Y466" s="32"/>
      <c r="Z466" s="33"/>
    </row>
    <row r="467" spans="1:26" ht="11.65" hidden="1" customHeight="1" x14ac:dyDescent="0.2">
      <c r="A467" s="80" t="s">
        <v>688</v>
      </c>
      <c r="B467" s="82" t="s">
        <v>689</v>
      </c>
      <c r="C467" s="83"/>
      <c r="D467" s="82" t="s">
        <v>690</v>
      </c>
      <c r="E467" s="11" t="s">
        <v>60</v>
      </c>
      <c r="F467" s="12">
        <v>1395.36</v>
      </c>
      <c r="G467" s="12" t="s">
        <v>46</v>
      </c>
      <c r="H467" s="12">
        <v>1416.99</v>
      </c>
      <c r="I467" s="30"/>
      <c r="J467" s="31"/>
      <c r="K467" s="12"/>
      <c r="L467" s="12"/>
      <c r="M467" s="12"/>
      <c r="N467" s="30"/>
      <c r="O467" s="31"/>
      <c r="P467" s="12"/>
      <c r="Q467" s="23"/>
      <c r="R467" s="23"/>
      <c r="S467" s="23"/>
      <c r="T467" s="30"/>
      <c r="U467" s="31"/>
      <c r="V467" s="23"/>
      <c r="W467" s="23"/>
      <c r="X467" s="23"/>
      <c r="Y467" s="30"/>
      <c r="Z467" s="31"/>
    </row>
    <row r="468" spans="1:26" ht="40.700000000000003" hidden="1" customHeight="1" x14ac:dyDescent="0.2">
      <c r="A468" s="81"/>
      <c r="B468" s="84"/>
      <c r="C468" s="85"/>
      <c r="D468" s="86"/>
      <c r="E468" s="13" t="s">
        <v>26</v>
      </c>
      <c r="F468" s="12"/>
      <c r="G468" s="14"/>
      <c r="H468" s="14"/>
      <c r="I468" s="87"/>
      <c r="J468" s="88"/>
      <c r="K468" s="15"/>
      <c r="L468" s="15"/>
      <c r="M468" s="15"/>
      <c r="N468" s="32"/>
      <c r="O468" s="33"/>
      <c r="P468" s="15"/>
      <c r="Q468" s="24"/>
      <c r="R468" s="24"/>
      <c r="S468" s="24"/>
      <c r="T468" s="32"/>
      <c r="U468" s="33"/>
      <c r="V468" s="24"/>
      <c r="W468" s="24"/>
      <c r="X468" s="24"/>
      <c r="Y468" s="32"/>
      <c r="Z468" s="33"/>
    </row>
    <row r="469" spans="1:26" ht="10.9" hidden="1" customHeight="1" x14ac:dyDescent="0.2">
      <c r="A469" s="80" t="s">
        <v>691</v>
      </c>
      <c r="B469" s="82" t="s">
        <v>692</v>
      </c>
      <c r="C469" s="83"/>
      <c r="D469" s="82" t="s">
        <v>693</v>
      </c>
      <c r="E469" s="11" t="s">
        <v>60</v>
      </c>
      <c r="F469" s="12">
        <v>201.92</v>
      </c>
      <c r="G469" s="12" t="s">
        <v>46</v>
      </c>
      <c r="H469" s="12">
        <v>205.05</v>
      </c>
      <c r="I469" s="30"/>
      <c r="J469" s="31"/>
      <c r="K469" s="12"/>
      <c r="L469" s="12"/>
      <c r="M469" s="12"/>
      <c r="N469" s="30"/>
      <c r="O469" s="31"/>
      <c r="P469" s="12"/>
      <c r="Q469" s="23"/>
      <c r="R469" s="23"/>
      <c r="S469" s="23"/>
      <c r="T469" s="30"/>
      <c r="U469" s="31"/>
      <c r="V469" s="23"/>
      <c r="W469" s="23"/>
      <c r="X469" s="23"/>
      <c r="Y469" s="30"/>
      <c r="Z469" s="31"/>
    </row>
    <row r="470" spans="1:26" ht="21" hidden="1" customHeight="1" x14ac:dyDescent="0.2">
      <c r="A470" s="81"/>
      <c r="B470" s="84"/>
      <c r="C470" s="85"/>
      <c r="D470" s="86"/>
      <c r="E470" s="13" t="s">
        <v>22</v>
      </c>
      <c r="F470" s="12"/>
      <c r="G470" s="14"/>
      <c r="H470" s="14"/>
      <c r="I470" s="87"/>
      <c r="J470" s="88"/>
      <c r="K470" s="15"/>
      <c r="L470" s="15"/>
      <c r="M470" s="15"/>
      <c r="N470" s="32"/>
      <c r="O470" s="33"/>
      <c r="P470" s="15"/>
      <c r="Q470" s="24"/>
      <c r="R470" s="24"/>
      <c r="S470" s="24"/>
      <c r="T470" s="32"/>
      <c r="U470" s="33"/>
      <c r="V470" s="24"/>
      <c r="W470" s="24"/>
      <c r="X470" s="24"/>
      <c r="Y470" s="32"/>
      <c r="Z470" s="33"/>
    </row>
    <row r="471" spans="1:26" ht="10.9" hidden="1" customHeight="1" x14ac:dyDescent="0.2">
      <c r="A471" s="80" t="s">
        <v>694</v>
      </c>
      <c r="B471" s="82" t="s">
        <v>695</v>
      </c>
      <c r="C471" s="83"/>
      <c r="D471" s="82" t="s">
        <v>696</v>
      </c>
      <c r="E471" s="11" t="s">
        <v>60</v>
      </c>
      <c r="F471" s="12">
        <v>10216.959999999999</v>
      </c>
      <c r="G471" s="12" t="s">
        <v>46</v>
      </c>
      <c r="H471" s="12">
        <v>10375.32</v>
      </c>
      <c r="I471" s="30"/>
      <c r="J471" s="31"/>
      <c r="K471" s="12"/>
      <c r="L471" s="12"/>
      <c r="M471" s="12"/>
      <c r="N471" s="30"/>
      <c r="O471" s="31"/>
      <c r="P471" s="12"/>
      <c r="Q471" s="23"/>
      <c r="R471" s="23"/>
      <c r="S471" s="23"/>
      <c r="T471" s="30"/>
      <c r="U471" s="31"/>
      <c r="V471" s="23"/>
      <c r="W471" s="23"/>
      <c r="X471" s="23"/>
      <c r="Y471" s="30"/>
      <c r="Z471" s="31"/>
    </row>
    <row r="472" spans="1:26" ht="21" hidden="1" customHeight="1" x14ac:dyDescent="0.2">
      <c r="A472" s="81"/>
      <c r="B472" s="84"/>
      <c r="C472" s="85"/>
      <c r="D472" s="86"/>
      <c r="E472" s="13" t="s">
        <v>697</v>
      </c>
      <c r="F472" s="12"/>
      <c r="G472" s="14"/>
      <c r="H472" s="14"/>
      <c r="I472" s="87"/>
      <c r="J472" s="88"/>
      <c r="K472" s="15"/>
      <c r="L472" s="15"/>
      <c r="M472" s="15"/>
      <c r="N472" s="32"/>
      <c r="O472" s="33"/>
      <c r="P472" s="15"/>
      <c r="Q472" s="24"/>
      <c r="R472" s="24"/>
      <c r="S472" s="24"/>
      <c r="T472" s="32"/>
      <c r="U472" s="33"/>
      <c r="V472" s="24"/>
      <c r="W472" s="24"/>
      <c r="X472" s="24"/>
      <c r="Y472" s="32"/>
      <c r="Z472" s="33"/>
    </row>
    <row r="473" spans="1:26" ht="10.9" hidden="1" customHeight="1" x14ac:dyDescent="0.2">
      <c r="A473" s="80" t="s">
        <v>698</v>
      </c>
      <c r="B473" s="82" t="s">
        <v>699</v>
      </c>
      <c r="C473" s="83"/>
      <c r="D473" s="82" t="s">
        <v>700</v>
      </c>
      <c r="E473" s="11" t="s">
        <v>60</v>
      </c>
      <c r="F473" s="12">
        <v>2420.15</v>
      </c>
      <c r="G473" s="12" t="s">
        <v>46</v>
      </c>
      <c r="H473" s="12">
        <v>2457.66</v>
      </c>
      <c r="I473" s="30"/>
      <c r="J473" s="31"/>
      <c r="K473" s="12"/>
      <c r="L473" s="12"/>
      <c r="M473" s="12"/>
      <c r="N473" s="30"/>
      <c r="O473" s="31"/>
      <c r="P473" s="12"/>
      <c r="Q473" s="23"/>
      <c r="R473" s="23"/>
      <c r="S473" s="23"/>
      <c r="T473" s="30"/>
      <c r="U473" s="31"/>
      <c r="V473" s="23"/>
      <c r="W473" s="23"/>
      <c r="X473" s="23"/>
      <c r="Y473" s="30"/>
      <c r="Z473" s="31"/>
    </row>
    <row r="474" spans="1:26" ht="21" hidden="1" customHeight="1" x14ac:dyDescent="0.2">
      <c r="A474" s="81"/>
      <c r="B474" s="84"/>
      <c r="C474" s="85"/>
      <c r="D474" s="86"/>
      <c r="E474" s="13" t="s">
        <v>25</v>
      </c>
      <c r="F474" s="12"/>
      <c r="G474" s="14"/>
      <c r="H474" s="14"/>
      <c r="I474" s="87"/>
      <c r="J474" s="88"/>
      <c r="K474" s="15"/>
      <c r="L474" s="15"/>
      <c r="M474" s="15"/>
      <c r="N474" s="32"/>
      <c r="O474" s="33"/>
      <c r="P474" s="15"/>
      <c r="Q474" s="24"/>
      <c r="R474" s="24"/>
      <c r="S474" s="24"/>
      <c r="T474" s="32"/>
      <c r="U474" s="33"/>
      <c r="V474" s="24"/>
      <c r="W474" s="24"/>
      <c r="X474" s="24"/>
      <c r="Y474" s="32"/>
      <c r="Z474" s="33"/>
    </row>
    <row r="475" spans="1:26" ht="11.65" hidden="1" customHeight="1" x14ac:dyDescent="0.2">
      <c r="A475" s="80" t="s">
        <v>701</v>
      </c>
      <c r="B475" s="82" t="s">
        <v>702</v>
      </c>
      <c r="C475" s="83"/>
      <c r="D475" s="82" t="s">
        <v>703</v>
      </c>
      <c r="E475" s="11" t="s">
        <v>60</v>
      </c>
      <c r="F475" s="12">
        <v>2105.2800000000002</v>
      </c>
      <c r="G475" s="12" t="s">
        <v>46</v>
      </c>
      <c r="H475" s="12">
        <v>2137.91</v>
      </c>
      <c r="I475" s="30"/>
      <c r="J475" s="31"/>
      <c r="K475" s="12"/>
      <c r="L475" s="12"/>
      <c r="M475" s="12"/>
      <c r="N475" s="30"/>
      <c r="O475" s="31"/>
      <c r="P475" s="12"/>
      <c r="Q475" s="23"/>
      <c r="R475" s="23"/>
      <c r="S475" s="23"/>
      <c r="T475" s="30"/>
      <c r="U475" s="31"/>
      <c r="V475" s="23"/>
      <c r="W475" s="23"/>
      <c r="X475" s="23"/>
      <c r="Y475" s="30"/>
      <c r="Z475" s="31"/>
    </row>
    <row r="476" spans="1:26" ht="30.6" hidden="1" customHeight="1" x14ac:dyDescent="0.2">
      <c r="A476" s="81"/>
      <c r="B476" s="84"/>
      <c r="C476" s="85"/>
      <c r="D476" s="86"/>
      <c r="E476" s="13" t="s">
        <v>26</v>
      </c>
      <c r="F476" s="12"/>
      <c r="G476" s="14"/>
      <c r="H476" s="14"/>
      <c r="I476" s="87"/>
      <c r="J476" s="88"/>
      <c r="K476" s="15"/>
      <c r="L476" s="15"/>
      <c r="M476" s="15"/>
      <c r="N476" s="32"/>
      <c r="O476" s="33"/>
      <c r="P476" s="15"/>
      <c r="Q476" s="24"/>
      <c r="R476" s="24"/>
      <c r="S476" s="24"/>
      <c r="T476" s="32"/>
      <c r="U476" s="33"/>
      <c r="V476" s="24"/>
      <c r="W476" s="24"/>
      <c r="X476" s="24"/>
      <c r="Y476" s="32"/>
      <c r="Z476" s="33"/>
    </row>
    <row r="477" spans="1:26" ht="10.9" hidden="1" customHeight="1" x14ac:dyDescent="0.2">
      <c r="A477" s="80" t="s">
        <v>704</v>
      </c>
      <c r="B477" s="82" t="s">
        <v>705</v>
      </c>
      <c r="C477" s="83"/>
      <c r="D477" s="82" t="s">
        <v>706</v>
      </c>
      <c r="E477" s="11" t="s">
        <v>60</v>
      </c>
      <c r="F477" s="12">
        <v>1353.33</v>
      </c>
      <c r="G477" s="12" t="s">
        <v>46</v>
      </c>
      <c r="H477" s="12">
        <v>1374.31</v>
      </c>
      <c r="I477" s="30"/>
      <c r="J477" s="31"/>
      <c r="K477" s="12"/>
      <c r="L477" s="12"/>
      <c r="M477" s="12"/>
      <c r="N477" s="30"/>
      <c r="O477" s="31"/>
      <c r="P477" s="12"/>
      <c r="Q477" s="23"/>
      <c r="R477" s="23"/>
      <c r="S477" s="23"/>
      <c r="T477" s="30"/>
      <c r="U477" s="31"/>
      <c r="V477" s="23"/>
      <c r="W477" s="23"/>
      <c r="X477" s="23"/>
      <c r="Y477" s="30"/>
      <c r="Z477" s="31"/>
    </row>
    <row r="478" spans="1:26" ht="21" hidden="1" customHeight="1" x14ac:dyDescent="0.2">
      <c r="A478" s="81"/>
      <c r="B478" s="84"/>
      <c r="C478" s="85"/>
      <c r="D478" s="86"/>
      <c r="E478" s="13" t="s">
        <v>23</v>
      </c>
      <c r="F478" s="12"/>
      <c r="G478" s="14"/>
      <c r="H478" s="14"/>
      <c r="I478" s="87"/>
      <c r="J478" s="88"/>
      <c r="K478" s="15"/>
      <c r="L478" s="15"/>
      <c r="M478" s="15"/>
      <c r="N478" s="32"/>
      <c r="O478" s="33"/>
      <c r="P478" s="15"/>
      <c r="Q478" s="24"/>
      <c r="R478" s="24"/>
      <c r="S478" s="24"/>
      <c r="T478" s="32"/>
      <c r="U478" s="33"/>
      <c r="V478" s="24"/>
      <c r="W478" s="24"/>
      <c r="X478" s="24"/>
      <c r="Y478" s="32"/>
      <c r="Z478" s="33"/>
    </row>
    <row r="479" spans="1:26" ht="11.65" hidden="1" customHeight="1" x14ac:dyDescent="0.2">
      <c r="A479" s="80" t="s">
        <v>707</v>
      </c>
      <c r="B479" s="82" t="s">
        <v>708</v>
      </c>
      <c r="C479" s="83"/>
      <c r="D479" s="82" t="s">
        <v>709</v>
      </c>
      <c r="E479" s="11" t="s">
        <v>60</v>
      </c>
      <c r="F479" s="12">
        <v>1992.78</v>
      </c>
      <c r="G479" s="12" t="s">
        <v>46</v>
      </c>
      <c r="H479" s="12">
        <v>2023.67</v>
      </c>
      <c r="I479" s="30"/>
      <c r="J479" s="31"/>
      <c r="K479" s="12"/>
      <c r="L479" s="12"/>
      <c r="M479" s="12"/>
      <c r="N479" s="30"/>
      <c r="O479" s="31"/>
      <c r="P479" s="12"/>
      <c r="Q479" s="23"/>
      <c r="R479" s="23"/>
      <c r="S479" s="23"/>
      <c r="T479" s="30"/>
      <c r="U479" s="31"/>
      <c r="V479" s="23"/>
      <c r="W479" s="23"/>
      <c r="X479" s="23"/>
      <c r="Y479" s="30"/>
      <c r="Z479" s="31"/>
    </row>
    <row r="480" spans="1:26" ht="20.45" hidden="1" customHeight="1" x14ac:dyDescent="0.2">
      <c r="A480" s="81"/>
      <c r="B480" s="84"/>
      <c r="C480" s="85"/>
      <c r="D480" s="86"/>
      <c r="E480" s="13" t="s">
        <v>26</v>
      </c>
      <c r="F480" s="12"/>
      <c r="G480" s="14"/>
      <c r="H480" s="14"/>
      <c r="I480" s="87"/>
      <c r="J480" s="88"/>
      <c r="K480" s="15"/>
      <c r="L480" s="15"/>
      <c r="M480" s="15"/>
      <c r="N480" s="32"/>
      <c r="O480" s="33"/>
      <c r="P480" s="15"/>
      <c r="Q480" s="24"/>
      <c r="R480" s="24"/>
      <c r="S480" s="24"/>
      <c r="T480" s="32"/>
      <c r="U480" s="33"/>
      <c r="V480" s="24"/>
      <c r="W480" s="24"/>
      <c r="X480" s="24"/>
      <c r="Y480" s="32"/>
      <c r="Z480" s="33"/>
    </row>
    <row r="481" spans="1:26" ht="11.65" hidden="1" customHeight="1" x14ac:dyDescent="0.2">
      <c r="A481" s="80" t="s">
        <v>710</v>
      </c>
      <c r="B481" s="82" t="s">
        <v>711</v>
      </c>
      <c r="C481" s="83"/>
      <c r="D481" s="82" t="s">
        <v>712</v>
      </c>
      <c r="E481" s="11" t="s">
        <v>60</v>
      </c>
      <c r="F481" s="12">
        <v>5202</v>
      </c>
      <c r="G481" s="12" t="s">
        <v>46</v>
      </c>
      <c r="H481" s="12">
        <v>5282.63</v>
      </c>
      <c r="I481" s="30"/>
      <c r="J481" s="31"/>
      <c r="K481" s="12"/>
      <c r="L481" s="12"/>
      <c r="M481" s="12"/>
      <c r="N481" s="30"/>
      <c r="O481" s="31"/>
      <c r="P481" s="12"/>
      <c r="Q481" s="23"/>
      <c r="R481" s="23"/>
      <c r="S481" s="23"/>
      <c r="T481" s="30"/>
      <c r="U481" s="31"/>
      <c r="V481" s="23"/>
      <c r="W481" s="23"/>
      <c r="X481" s="23"/>
      <c r="Y481" s="30"/>
      <c r="Z481" s="31"/>
    </row>
    <row r="482" spans="1:26" ht="10.15" hidden="1" customHeight="1" x14ac:dyDescent="0.2">
      <c r="A482" s="81"/>
      <c r="B482" s="84"/>
      <c r="C482" s="85"/>
      <c r="D482" s="86"/>
      <c r="E482" s="13" t="s">
        <v>25</v>
      </c>
      <c r="F482" s="12"/>
      <c r="G482" s="14"/>
      <c r="H482" s="14"/>
      <c r="I482" s="87"/>
      <c r="J482" s="88"/>
      <c r="K482" s="15"/>
      <c r="L482" s="15"/>
      <c r="M482" s="15"/>
      <c r="N482" s="32"/>
      <c r="O482" s="33"/>
      <c r="P482" s="15"/>
      <c r="Q482" s="24"/>
      <c r="R482" s="24"/>
      <c r="S482" s="24"/>
      <c r="T482" s="32"/>
      <c r="U482" s="33"/>
      <c r="V482" s="24"/>
      <c r="W482" s="24"/>
      <c r="X482" s="24"/>
      <c r="Y482" s="32"/>
      <c r="Z482" s="33"/>
    </row>
    <row r="483" spans="1:26" ht="11.65" hidden="1" customHeight="1" x14ac:dyDescent="0.2">
      <c r="A483" s="80" t="s">
        <v>713</v>
      </c>
      <c r="B483" s="82" t="s">
        <v>714</v>
      </c>
      <c r="C483" s="83"/>
      <c r="D483" s="82" t="s">
        <v>715</v>
      </c>
      <c r="E483" s="11" t="s">
        <v>60</v>
      </c>
      <c r="F483" s="12">
        <v>586.5</v>
      </c>
      <c r="G483" s="12" t="s">
        <v>46</v>
      </c>
      <c r="H483" s="12">
        <v>595.59</v>
      </c>
      <c r="I483" s="30"/>
      <c r="J483" s="31"/>
      <c r="K483" s="12"/>
      <c r="L483" s="12"/>
      <c r="M483" s="12"/>
      <c r="N483" s="30"/>
      <c r="O483" s="31"/>
      <c r="P483" s="12"/>
      <c r="Q483" s="23"/>
      <c r="R483" s="23"/>
      <c r="S483" s="23"/>
      <c r="T483" s="30"/>
      <c r="U483" s="31"/>
      <c r="V483" s="23"/>
      <c r="W483" s="23"/>
      <c r="X483" s="23"/>
      <c r="Y483" s="30"/>
      <c r="Z483" s="31"/>
    </row>
    <row r="484" spans="1:26" ht="10.15" hidden="1" customHeight="1" x14ac:dyDescent="0.2">
      <c r="A484" s="81"/>
      <c r="B484" s="84"/>
      <c r="C484" s="85"/>
      <c r="D484" s="86"/>
      <c r="E484" s="13" t="s">
        <v>25</v>
      </c>
      <c r="F484" s="12"/>
      <c r="G484" s="14"/>
      <c r="H484" s="14"/>
      <c r="I484" s="87"/>
      <c r="J484" s="88"/>
      <c r="K484" s="15"/>
      <c r="L484" s="15"/>
      <c r="M484" s="15"/>
      <c r="N484" s="32"/>
      <c r="O484" s="33"/>
      <c r="P484" s="15"/>
      <c r="Q484" s="24"/>
      <c r="R484" s="24"/>
      <c r="S484" s="24"/>
      <c r="T484" s="32"/>
      <c r="U484" s="33"/>
      <c r="V484" s="24"/>
      <c r="W484" s="24"/>
      <c r="X484" s="24"/>
      <c r="Y484" s="32"/>
      <c r="Z484" s="33"/>
    </row>
    <row r="485" spans="1:26" ht="11.65" hidden="1" customHeight="1" x14ac:dyDescent="0.2">
      <c r="A485" s="80" t="s">
        <v>716</v>
      </c>
      <c r="B485" s="82" t="s">
        <v>717</v>
      </c>
      <c r="C485" s="83"/>
      <c r="D485" s="82" t="s">
        <v>718</v>
      </c>
      <c r="E485" s="11" t="s">
        <v>60</v>
      </c>
      <c r="F485" s="12">
        <v>38.25</v>
      </c>
      <c r="G485" s="12" t="s">
        <v>46</v>
      </c>
      <c r="H485" s="12">
        <v>38.840000000000003</v>
      </c>
      <c r="I485" s="30"/>
      <c r="J485" s="31"/>
      <c r="K485" s="12"/>
      <c r="L485" s="12"/>
      <c r="M485" s="12"/>
      <c r="N485" s="30"/>
      <c r="O485" s="31"/>
      <c r="P485" s="12"/>
      <c r="Q485" s="23"/>
      <c r="R485" s="23"/>
      <c r="S485" s="23"/>
      <c r="T485" s="30"/>
      <c r="U485" s="31"/>
      <c r="V485" s="23"/>
      <c r="W485" s="23"/>
      <c r="X485" s="23"/>
      <c r="Y485" s="30"/>
      <c r="Z485" s="31"/>
    </row>
    <row r="486" spans="1:26" ht="10.15" hidden="1" customHeight="1" x14ac:dyDescent="0.2">
      <c r="A486" s="81"/>
      <c r="B486" s="84"/>
      <c r="C486" s="85"/>
      <c r="D486" s="86"/>
      <c r="E486" s="13" t="s">
        <v>21</v>
      </c>
      <c r="F486" s="12"/>
      <c r="G486" s="14"/>
      <c r="H486" s="14"/>
      <c r="I486" s="87"/>
      <c r="J486" s="88"/>
      <c r="K486" s="15"/>
      <c r="L486" s="15"/>
      <c r="M486" s="15"/>
      <c r="N486" s="32"/>
      <c r="O486" s="33"/>
      <c r="P486" s="15"/>
      <c r="Q486" s="24"/>
      <c r="R486" s="24"/>
      <c r="S486" s="24"/>
      <c r="T486" s="32"/>
      <c r="U486" s="33"/>
      <c r="V486" s="24"/>
      <c r="W486" s="24"/>
      <c r="X486" s="24"/>
      <c r="Y486" s="32"/>
      <c r="Z486" s="33"/>
    </row>
    <row r="487" spans="1:26" ht="10.9" hidden="1" customHeight="1" x14ac:dyDescent="0.2">
      <c r="A487" s="80" t="s">
        <v>719</v>
      </c>
      <c r="B487" s="82" t="s">
        <v>720</v>
      </c>
      <c r="C487" s="83"/>
      <c r="D487" s="82" t="s">
        <v>721</v>
      </c>
      <c r="E487" s="11" t="s">
        <v>60</v>
      </c>
      <c r="F487" s="12">
        <v>3396.6</v>
      </c>
      <c r="G487" s="12" t="s">
        <v>46</v>
      </c>
      <c r="H487" s="12">
        <v>3449.25</v>
      </c>
      <c r="I487" s="30"/>
      <c r="J487" s="31"/>
      <c r="K487" s="12"/>
      <c r="L487" s="12"/>
      <c r="M487" s="12"/>
      <c r="N487" s="30"/>
      <c r="O487" s="31"/>
      <c r="P487" s="12"/>
      <c r="Q487" s="23"/>
      <c r="R487" s="23"/>
      <c r="S487" s="23"/>
      <c r="T487" s="30"/>
      <c r="U487" s="31"/>
      <c r="V487" s="23"/>
      <c r="W487" s="23"/>
      <c r="X487" s="23"/>
      <c r="Y487" s="30"/>
      <c r="Z487" s="31"/>
    </row>
    <row r="488" spans="1:26" ht="21" hidden="1" customHeight="1" x14ac:dyDescent="0.2">
      <c r="A488" s="81"/>
      <c r="B488" s="84"/>
      <c r="C488" s="85"/>
      <c r="D488" s="86"/>
      <c r="E488" s="13" t="s">
        <v>30</v>
      </c>
      <c r="F488" s="12"/>
      <c r="G488" s="14"/>
      <c r="H488" s="14"/>
      <c r="I488" s="87"/>
      <c r="J488" s="88"/>
      <c r="K488" s="15"/>
      <c r="L488" s="15"/>
      <c r="M488" s="15"/>
      <c r="N488" s="32"/>
      <c r="O488" s="33"/>
      <c r="P488" s="15"/>
      <c r="Q488" s="24"/>
      <c r="R488" s="24"/>
      <c r="S488" s="24"/>
      <c r="T488" s="32"/>
      <c r="U488" s="33"/>
      <c r="V488" s="24"/>
      <c r="W488" s="24"/>
      <c r="X488" s="24"/>
      <c r="Y488" s="32"/>
      <c r="Z488" s="33"/>
    </row>
    <row r="489" spans="1:26" ht="10.9" hidden="1" customHeight="1" x14ac:dyDescent="0.2">
      <c r="A489" s="80" t="s">
        <v>722</v>
      </c>
      <c r="B489" s="82" t="s">
        <v>723</v>
      </c>
      <c r="C489" s="83"/>
      <c r="D489" s="82" t="s">
        <v>724</v>
      </c>
      <c r="E489" s="11" t="s">
        <v>60</v>
      </c>
      <c r="F489" s="12">
        <v>159.25</v>
      </c>
      <c r="G489" s="12" t="s">
        <v>46</v>
      </c>
      <c r="H489" s="12">
        <v>161.72</v>
      </c>
      <c r="I489" s="30"/>
      <c r="J489" s="31"/>
      <c r="K489" s="12"/>
      <c r="L489" s="12"/>
      <c r="M489" s="12"/>
      <c r="N489" s="30"/>
      <c r="O489" s="31"/>
      <c r="P489" s="12"/>
      <c r="Q489" s="23"/>
      <c r="R489" s="23"/>
      <c r="S489" s="23"/>
      <c r="T489" s="30"/>
      <c r="U489" s="31"/>
      <c r="V489" s="23"/>
      <c r="W489" s="23"/>
      <c r="X489" s="23"/>
      <c r="Y489" s="30"/>
      <c r="Z489" s="31"/>
    </row>
    <row r="490" spans="1:26" ht="10.15" hidden="1" customHeight="1" x14ac:dyDescent="0.2">
      <c r="A490" s="81"/>
      <c r="B490" s="84"/>
      <c r="C490" s="85"/>
      <c r="D490" s="86"/>
      <c r="E490" s="13" t="s">
        <v>33</v>
      </c>
      <c r="F490" s="12"/>
      <c r="G490" s="14"/>
      <c r="H490" s="14"/>
      <c r="I490" s="87"/>
      <c r="J490" s="88"/>
      <c r="K490" s="15"/>
      <c r="L490" s="15"/>
      <c r="M490" s="15"/>
      <c r="N490" s="32"/>
      <c r="O490" s="33"/>
      <c r="P490" s="15"/>
      <c r="Q490" s="24"/>
      <c r="R490" s="24"/>
      <c r="S490" s="24"/>
      <c r="T490" s="32"/>
      <c r="U490" s="33"/>
      <c r="V490" s="24"/>
      <c r="W490" s="24"/>
      <c r="X490" s="24"/>
      <c r="Y490" s="32"/>
      <c r="Z490" s="33"/>
    </row>
    <row r="491" spans="1:26" ht="11.65" hidden="1" customHeight="1" x14ac:dyDescent="0.2">
      <c r="A491" s="80" t="s">
        <v>725</v>
      </c>
      <c r="B491" s="82" t="s">
        <v>726</v>
      </c>
      <c r="C491" s="83"/>
      <c r="D491" s="82" t="s">
        <v>727</v>
      </c>
      <c r="E491" s="11" t="s">
        <v>60</v>
      </c>
      <c r="F491" s="12">
        <v>685.44</v>
      </c>
      <c r="G491" s="12" t="s">
        <v>46</v>
      </c>
      <c r="H491" s="12">
        <v>696.06</v>
      </c>
      <c r="I491" s="30"/>
      <c r="J491" s="31"/>
      <c r="K491" s="12"/>
      <c r="L491" s="12"/>
      <c r="M491" s="12"/>
      <c r="N491" s="30"/>
      <c r="O491" s="31"/>
      <c r="P491" s="12"/>
      <c r="Q491" s="23"/>
      <c r="R491" s="23"/>
      <c r="S491" s="23"/>
      <c r="T491" s="30"/>
      <c r="U491" s="31"/>
      <c r="V491" s="23"/>
      <c r="W491" s="23"/>
      <c r="X491" s="23"/>
      <c r="Y491" s="30"/>
      <c r="Z491" s="31"/>
    </row>
    <row r="492" spans="1:26" ht="10.15" hidden="1" customHeight="1" x14ac:dyDescent="0.2">
      <c r="A492" s="81"/>
      <c r="B492" s="84"/>
      <c r="C492" s="85"/>
      <c r="D492" s="86"/>
      <c r="E492" s="13" t="s">
        <v>28</v>
      </c>
      <c r="F492" s="12"/>
      <c r="G492" s="14"/>
      <c r="H492" s="14"/>
      <c r="I492" s="87"/>
      <c r="J492" s="88"/>
      <c r="K492" s="15"/>
      <c r="L492" s="15"/>
      <c r="M492" s="15"/>
      <c r="N492" s="32"/>
      <c r="O492" s="33"/>
      <c r="P492" s="15"/>
      <c r="Q492" s="24"/>
      <c r="R492" s="24"/>
      <c r="S492" s="24"/>
      <c r="T492" s="32"/>
      <c r="U492" s="33"/>
      <c r="V492" s="24"/>
      <c r="W492" s="24"/>
      <c r="X492" s="24"/>
      <c r="Y492" s="32"/>
      <c r="Z492" s="33"/>
    </row>
    <row r="493" spans="1:26" ht="11.65" hidden="1" customHeight="1" x14ac:dyDescent="0.2">
      <c r="A493" s="80" t="s">
        <v>728</v>
      </c>
      <c r="B493" s="82" t="s">
        <v>729</v>
      </c>
      <c r="C493" s="83"/>
      <c r="D493" s="82" t="s">
        <v>730</v>
      </c>
      <c r="E493" s="11" t="s">
        <v>60</v>
      </c>
      <c r="F493" s="12">
        <v>991.5</v>
      </c>
      <c r="G493" s="12" t="s">
        <v>46</v>
      </c>
      <c r="H493" s="12">
        <v>1006.87</v>
      </c>
      <c r="I493" s="30"/>
      <c r="J493" s="31"/>
      <c r="K493" s="12"/>
      <c r="L493" s="12"/>
      <c r="M493" s="12"/>
      <c r="N493" s="30"/>
      <c r="O493" s="31"/>
      <c r="P493" s="12"/>
      <c r="Q493" s="23"/>
      <c r="R493" s="23"/>
      <c r="S493" s="23"/>
      <c r="T493" s="30"/>
      <c r="U493" s="31"/>
      <c r="V493" s="23"/>
      <c r="W493" s="23"/>
      <c r="X493" s="23"/>
      <c r="Y493" s="30"/>
      <c r="Z493" s="31"/>
    </row>
    <row r="494" spans="1:26" ht="20.45" hidden="1" customHeight="1" x14ac:dyDescent="0.2">
      <c r="A494" s="81"/>
      <c r="B494" s="84"/>
      <c r="C494" s="85"/>
      <c r="D494" s="86"/>
      <c r="E494" s="13" t="s">
        <v>23</v>
      </c>
      <c r="F494" s="12"/>
      <c r="G494" s="14"/>
      <c r="H494" s="14"/>
      <c r="I494" s="87"/>
      <c r="J494" s="88"/>
      <c r="K494" s="15"/>
      <c r="L494" s="15"/>
      <c r="M494" s="15"/>
      <c r="N494" s="32"/>
      <c r="O494" s="33"/>
      <c r="P494" s="15"/>
      <c r="Q494" s="24"/>
      <c r="R494" s="24"/>
      <c r="S494" s="24"/>
      <c r="T494" s="32"/>
      <c r="U494" s="33"/>
      <c r="V494" s="24"/>
      <c r="W494" s="24"/>
      <c r="X494" s="24"/>
      <c r="Y494" s="32"/>
      <c r="Z494" s="33"/>
    </row>
    <row r="495" spans="1:26" ht="11.65" hidden="1" customHeight="1" x14ac:dyDescent="0.2">
      <c r="A495" s="80" t="s">
        <v>731</v>
      </c>
      <c r="B495" s="82" t="s">
        <v>732</v>
      </c>
      <c r="C495" s="83"/>
      <c r="D495" s="82" t="s">
        <v>733</v>
      </c>
      <c r="E495" s="11" t="s">
        <v>60</v>
      </c>
      <c r="F495" s="12">
        <v>1323.64</v>
      </c>
      <c r="G495" s="12" t="s">
        <v>46</v>
      </c>
      <c r="H495" s="12">
        <v>1344.16</v>
      </c>
      <c r="I495" s="30"/>
      <c r="J495" s="31"/>
      <c r="K495" s="12"/>
      <c r="L495" s="12"/>
      <c r="M495" s="12"/>
      <c r="N495" s="30"/>
      <c r="O495" s="31"/>
      <c r="P495" s="12"/>
      <c r="Q495" s="23"/>
      <c r="R495" s="23"/>
      <c r="S495" s="23"/>
      <c r="T495" s="30"/>
      <c r="U495" s="31"/>
      <c r="V495" s="23"/>
      <c r="W495" s="23"/>
      <c r="X495" s="23"/>
      <c r="Y495" s="30"/>
      <c r="Z495" s="31"/>
    </row>
    <row r="496" spans="1:26" ht="30.6" hidden="1" customHeight="1" x14ac:dyDescent="0.2">
      <c r="A496" s="81"/>
      <c r="B496" s="84"/>
      <c r="C496" s="85"/>
      <c r="D496" s="86"/>
      <c r="E496" s="13" t="s">
        <v>21</v>
      </c>
      <c r="F496" s="12"/>
      <c r="G496" s="14"/>
      <c r="H496" s="14"/>
      <c r="I496" s="87"/>
      <c r="J496" s="88"/>
      <c r="K496" s="15"/>
      <c r="L496" s="15"/>
      <c r="M496" s="15"/>
      <c r="N496" s="32"/>
      <c r="O496" s="33"/>
      <c r="P496" s="15"/>
      <c r="Q496" s="24"/>
      <c r="R496" s="24"/>
      <c r="S496" s="24"/>
      <c r="T496" s="32"/>
      <c r="U496" s="33"/>
      <c r="V496" s="24"/>
      <c r="W496" s="24"/>
      <c r="X496" s="24"/>
      <c r="Y496" s="32"/>
      <c r="Z496" s="33"/>
    </row>
    <row r="497" spans="1:26" ht="11.65" hidden="1" customHeight="1" x14ac:dyDescent="0.2">
      <c r="A497" s="80" t="s">
        <v>734</v>
      </c>
      <c r="B497" s="82" t="s">
        <v>735</v>
      </c>
      <c r="C497" s="83"/>
      <c r="D497" s="82" t="s">
        <v>736</v>
      </c>
      <c r="E497" s="11" t="s">
        <v>60</v>
      </c>
      <c r="F497" s="12">
        <v>2424.88</v>
      </c>
      <c r="G497" s="12" t="s">
        <v>46</v>
      </c>
      <c r="H497" s="12">
        <v>2462.4699999999998</v>
      </c>
      <c r="I497" s="30"/>
      <c r="J497" s="31"/>
      <c r="K497" s="12"/>
      <c r="L497" s="12"/>
      <c r="M497" s="12"/>
      <c r="N497" s="30"/>
      <c r="O497" s="31"/>
      <c r="P497" s="12"/>
      <c r="Q497" s="23"/>
      <c r="R497" s="23"/>
      <c r="S497" s="23"/>
      <c r="T497" s="30"/>
      <c r="U497" s="31"/>
      <c r="V497" s="23"/>
      <c r="W497" s="23"/>
      <c r="X497" s="23"/>
      <c r="Y497" s="30"/>
      <c r="Z497" s="31"/>
    </row>
    <row r="498" spans="1:26" ht="20.45" hidden="1" customHeight="1" x14ac:dyDescent="0.2">
      <c r="A498" s="81"/>
      <c r="B498" s="84"/>
      <c r="C498" s="85"/>
      <c r="D498" s="86"/>
      <c r="E498" s="13" t="s">
        <v>22</v>
      </c>
      <c r="F498" s="12"/>
      <c r="G498" s="14"/>
      <c r="H498" s="14"/>
      <c r="I498" s="87"/>
      <c r="J498" s="88"/>
      <c r="K498" s="15"/>
      <c r="L498" s="15"/>
      <c r="M498" s="15"/>
      <c r="N498" s="32"/>
      <c r="O498" s="33"/>
      <c r="P498" s="15"/>
      <c r="Q498" s="24"/>
      <c r="R498" s="24"/>
      <c r="S498" s="24"/>
      <c r="T498" s="32"/>
      <c r="U498" s="33"/>
      <c r="V498" s="24"/>
      <c r="W498" s="24"/>
      <c r="X498" s="24"/>
      <c r="Y498" s="32"/>
      <c r="Z498" s="33"/>
    </row>
    <row r="499" spans="1:26" ht="11.65" hidden="1" customHeight="1" x14ac:dyDescent="0.2">
      <c r="A499" s="80" t="s">
        <v>737</v>
      </c>
      <c r="B499" s="82" t="s">
        <v>738</v>
      </c>
      <c r="C499" s="83"/>
      <c r="D499" s="82" t="s">
        <v>739</v>
      </c>
      <c r="E499" s="11" t="s">
        <v>60</v>
      </c>
      <c r="F499" s="12">
        <v>2896.11</v>
      </c>
      <c r="G499" s="12" t="s">
        <v>46</v>
      </c>
      <c r="H499" s="12">
        <v>2941</v>
      </c>
      <c r="I499" s="30"/>
      <c r="J499" s="31"/>
      <c r="K499" s="12"/>
      <c r="L499" s="12"/>
      <c r="M499" s="12"/>
      <c r="N499" s="30"/>
      <c r="O499" s="31"/>
      <c r="P499" s="12"/>
      <c r="Q499" s="23"/>
      <c r="R499" s="23"/>
      <c r="S499" s="23"/>
      <c r="T499" s="30"/>
      <c r="U499" s="31"/>
      <c r="V499" s="23"/>
      <c r="W499" s="23"/>
      <c r="X499" s="23"/>
      <c r="Y499" s="30"/>
      <c r="Z499" s="31"/>
    </row>
    <row r="500" spans="1:26" ht="10.9" hidden="1" customHeight="1" x14ac:dyDescent="0.2">
      <c r="A500" s="81"/>
      <c r="B500" s="84"/>
      <c r="C500" s="85"/>
      <c r="D500" s="86"/>
      <c r="E500" s="13" t="s">
        <v>21</v>
      </c>
      <c r="F500" s="12"/>
      <c r="G500" s="14"/>
      <c r="H500" s="14"/>
      <c r="I500" s="87"/>
      <c r="J500" s="88"/>
      <c r="K500" s="15"/>
      <c r="L500" s="15"/>
      <c r="M500" s="15"/>
      <c r="N500" s="32"/>
      <c r="O500" s="33"/>
      <c r="P500" s="15"/>
      <c r="Q500" s="24"/>
      <c r="R500" s="24"/>
      <c r="S500" s="24"/>
      <c r="T500" s="32"/>
      <c r="U500" s="33"/>
      <c r="V500" s="24"/>
      <c r="W500" s="24"/>
      <c r="X500" s="24"/>
      <c r="Y500" s="32"/>
      <c r="Z500" s="33"/>
    </row>
    <row r="501" spans="1:26" ht="10.9" hidden="1" customHeight="1" x14ac:dyDescent="0.2">
      <c r="A501" s="80" t="s">
        <v>740</v>
      </c>
      <c r="B501" s="82" t="s">
        <v>741</v>
      </c>
      <c r="C501" s="83"/>
      <c r="D501" s="82" t="s">
        <v>742</v>
      </c>
      <c r="E501" s="11" t="s">
        <v>60</v>
      </c>
      <c r="F501" s="12">
        <v>158.38999999999999</v>
      </c>
      <c r="G501" s="12" t="s">
        <v>46</v>
      </c>
      <c r="H501" s="12">
        <v>160.85</v>
      </c>
      <c r="I501" s="30"/>
      <c r="J501" s="31"/>
      <c r="K501" s="12"/>
      <c r="L501" s="12"/>
      <c r="M501" s="12"/>
      <c r="N501" s="30"/>
      <c r="O501" s="31"/>
      <c r="P501" s="12"/>
      <c r="Q501" s="23"/>
      <c r="R501" s="23"/>
      <c r="S501" s="23"/>
      <c r="T501" s="30"/>
      <c r="U501" s="31"/>
      <c r="V501" s="23"/>
      <c r="W501" s="23"/>
      <c r="X501" s="23"/>
      <c r="Y501" s="30"/>
      <c r="Z501" s="31"/>
    </row>
    <row r="502" spans="1:26" ht="10.9" hidden="1" customHeight="1" x14ac:dyDescent="0.2">
      <c r="A502" s="81"/>
      <c r="B502" s="84"/>
      <c r="C502" s="85"/>
      <c r="D502" s="86"/>
      <c r="E502" s="13" t="s">
        <v>21</v>
      </c>
      <c r="F502" s="12"/>
      <c r="G502" s="14"/>
      <c r="H502" s="14"/>
      <c r="I502" s="87"/>
      <c r="J502" s="88"/>
      <c r="K502" s="15"/>
      <c r="L502" s="15"/>
      <c r="M502" s="15"/>
      <c r="N502" s="32"/>
      <c r="O502" s="33"/>
      <c r="P502" s="15"/>
      <c r="Q502" s="24"/>
      <c r="R502" s="24"/>
      <c r="S502" s="24"/>
      <c r="T502" s="32"/>
      <c r="U502" s="33"/>
      <c r="V502" s="24"/>
      <c r="W502" s="24"/>
      <c r="X502" s="24"/>
      <c r="Y502" s="32"/>
      <c r="Z502" s="33"/>
    </row>
    <row r="503" spans="1:26" ht="11.65" hidden="1" customHeight="1" x14ac:dyDescent="0.2">
      <c r="A503" s="80" t="s">
        <v>743</v>
      </c>
      <c r="B503" s="82" t="s">
        <v>744</v>
      </c>
      <c r="C503" s="83"/>
      <c r="D503" s="82" t="s">
        <v>745</v>
      </c>
      <c r="E503" s="11" t="s">
        <v>60</v>
      </c>
      <c r="F503" s="12">
        <v>63.35</v>
      </c>
      <c r="G503" s="12" t="s">
        <v>46</v>
      </c>
      <c r="H503" s="12">
        <v>64.33</v>
      </c>
      <c r="I503" s="30"/>
      <c r="J503" s="31"/>
      <c r="K503" s="12"/>
      <c r="L503" s="12"/>
      <c r="M503" s="12"/>
      <c r="N503" s="30"/>
      <c r="O503" s="31"/>
      <c r="P503" s="12"/>
      <c r="Q503" s="23"/>
      <c r="R503" s="23"/>
      <c r="S503" s="23"/>
      <c r="T503" s="30"/>
      <c r="U503" s="31"/>
      <c r="V503" s="23"/>
      <c r="W503" s="23"/>
      <c r="X503" s="23"/>
      <c r="Y503" s="30"/>
      <c r="Z503" s="31"/>
    </row>
    <row r="504" spans="1:26" ht="10.15" hidden="1" customHeight="1" x14ac:dyDescent="0.2">
      <c r="A504" s="81"/>
      <c r="B504" s="84"/>
      <c r="C504" s="85"/>
      <c r="D504" s="86"/>
      <c r="E504" s="13" t="s">
        <v>21</v>
      </c>
      <c r="F504" s="12"/>
      <c r="G504" s="14"/>
      <c r="H504" s="14"/>
      <c r="I504" s="87"/>
      <c r="J504" s="88"/>
      <c r="K504" s="15"/>
      <c r="L504" s="15"/>
      <c r="M504" s="15"/>
      <c r="N504" s="32"/>
      <c r="O504" s="33"/>
      <c r="P504" s="15"/>
      <c r="Q504" s="24"/>
      <c r="R504" s="24"/>
      <c r="S504" s="24"/>
      <c r="T504" s="32"/>
      <c r="U504" s="33"/>
      <c r="V504" s="24"/>
      <c r="W504" s="24"/>
      <c r="X504" s="24"/>
      <c r="Y504" s="32"/>
      <c r="Z504" s="33"/>
    </row>
    <row r="505" spans="1:26" ht="11.65" hidden="1" customHeight="1" x14ac:dyDescent="0.2">
      <c r="A505" s="80" t="s">
        <v>746</v>
      </c>
      <c r="B505" s="82" t="s">
        <v>747</v>
      </c>
      <c r="C505" s="83"/>
      <c r="D505" s="82" t="s">
        <v>748</v>
      </c>
      <c r="E505" s="11" t="s">
        <v>60</v>
      </c>
      <c r="F505" s="12">
        <v>4959.42</v>
      </c>
      <c r="G505" s="12" t="s">
        <v>46</v>
      </c>
      <c r="H505" s="12">
        <v>5036.29</v>
      </c>
      <c r="I505" s="30"/>
      <c r="J505" s="31"/>
      <c r="K505" s="12"/>
      <c r="L505" s="12"/>
      <c r="M505" s="12"/>
      <c r="N505" s="30"/>
      <c r="O505" s="31"/>
      <c r="P505" s="12"/>
      <c r="Q505" s="23"/>
      <c r="R505" s="23"/>
      <c r="S505" s="23"/>
      <c r="T505" s="30"/>
      <c r="U505" s="31"/>
      <c r="V505" s="23"/>
      <c r="W505" s="23"/>
      <c r="X505" s="23"/>
      <c r="Y505" s="30"/>
      <c r="Z505" s="31"/>
    </row>
    <row r="506" spans="1:26" ht="30.6" hidden="1" customHeight="1" x14ac:dyDescent="0.2">
      <c r="A506" s="81"/>
      <c r="B506" s="84"/>
      <c r="C506" s="85"/>
      <c r="D506" s="86"/>
      <c r="E506" s="13" t="s">
        <v>22</v>
      </c>
      <c r="F506" s="12"/>
      <c r="G506" s="14"/>
      <c r="H506" s="14"/>
      <c r="I506" s="87"/>
      <c r="J506" s="88"/>
      <c r="K506" s="15"/>
      <c r="L506" s="15"/>
      <c r="M506" s="15"/>
      <c r="N506" s="32"/>
      <c r="O506" s="33"/>
      <c r="P506" s="15"/>
      <c r="Q506" s="24"/>
      <c r="R506" s="24"/>
      <c r="S506" s="24"/>
      <c r="T506" s="32"/>
      <c r="U506" s="33"/>
      <c r="V506" s="24"/>
      <c r="W506" s="24"/>
      <c r="X506" s="24"/>
      <c r="Y506" s="32"/>
      <c r="Z506" s="33"/>
    </row>
    <row r="507" spans="1:26" ht="11.65" hidden="1" customHeight="1" x14ac:dyDescent="0.2">
      <c r="A507" s="80" t="s">
        <v>749</v>
      </c>
      <c r="B507" s="82" t="s">
        <v>750</v>
      </c>
      <c r="C507" s="83"/>
      <c r="D507" s="82" t="s">
        <v>751</v>
      </c>
      <c r="E507" s="11" t="s">
        <v>60</v>
      </c>
      <c r="F507" s="12">
        <v>209.52</v>
      </c>
      <c r="G507" s="12" t="s">
        <v>46</v>
      </c>
      <c r="H507" s="12">
        <v>212.77</v>
      </c>
      <c r="I507" s="30"/>
      <c r="J507" s="31"/>
      <c r="K507" s="12"/>
      <c r="L507" s="12"/>
      <c r="M507" s="12"/>
      <c r="N507" s="30"/>
      <c r="O507" s="31"/>
      <c r="P507" s="12"/>
      <c r="Q507" s="23"/>
      <c r="R507" s="23"/>
      <c r="S507" s="23"/>
      <c r="T507" s="30"/>
      <c r="U507" s="31"/>
      <c r="V507" s="23"/>
      <c r="W507" s="23"/>
      <c r="X507" s="23"/>
      <c r="Y507" s="30"/>
      <c r="Z507" s="31"/>
    </row>
    <row r="508" spans="1:26" ht="20.45" hidden="1" customHeight="1" x14ac:dyDescent="0.2">
      <c r="A508" s="81"/>
      <c r="B508" s="84"/>
      <c r="C508" s="85"/>
      <c r="D508" s="86"/>
      <c r="E508" s="13" t="s">
        <v>22</v>
      </c>
      <c r="F508" s="26"/>
      <c r="G508" s="27"/>
      <c r="H508" s="27"/>
      <c r="I508" s="89"/>
      <c r="J508" s="90"/>
      <c r="K508" s="28"/>
      <c r="L508" s="28"/>
      <c r="M508" s="28"/>
      <c r="N508" s="34"/>
      <c r="O508" s="35"/>
      <c r="P508" s="28"/>
      <c r="Q508" s="28"/>
      <c r="R508" s="28"/>
      <c r="S508" s="28"/>
      <c r="T508" s="34"/>
      <c r="U508" s="35"/>
      <c r="V508" s="28"/>
      <c r="W508" s="28"/>
      <c r="X508" s="28"/>
      <c r="Y508" s="34"/>
      <c r="Z508" s="35"/>
    </row>
    <row r="509" spans="1:26" ht="24" customHeight="1" x14ac:dyDescent="0.2">
      <c r="A509" s="91" t="s">
        <v>752</v>
      </c>
      <c r="B509" s="92"/>
      <c r="C509" s="92"/>
      <c r="D509" s="92"/>
      <c r="E509" s="92"/>
      <c r="F509" s="36">
        <f>R359+S342+R320+P316+Q268+P255+Q230+Q136+Q26+P15</f>
        <v>158075.54062199654</v>
      </c>
      <c r="G509" s="37"/>
      <c r="H509" s="37"/>
      <c r="I509" s="37"/>
      <c r="J509" s="37"/>
      <c r="K509" s="37"/>
      <c r="L509" s="37"/>
      <c r="M509" s="37"/>
      <c r="N509" s="37"/>
      <c r="O509" s="37"/>
      <c r="P509" s="37"/>
      <c r="Q509" s="37"/>
      <c r="R509" s="37"/>
      <c r="S509" s="37"/>
      <c r="T509" s="37"/>
      <c r="U509" s="37"/>
      <c r="V509" s="37"/>
      <c r="W509" s="37"/>
      <c r="X509" s="37"/>
      <c r="Y509" s="37"/>
      <c r="Z509" s="38"/>
    </row>
    <row r="510" spans="1:26" ht="24" customHeight="1" x14ac:dyDescent="0.2">
      <c r="A510" s="97" t="s">
        <v>771</v>
      </c>
      <c r="B510" s="98"/>
      <c r="C510" s="98"/>
      <c r="D510" s="98"/>
      <c r="E510" s="98"/>
      <c r="F510" s="99">
        <v>20</v>
      </c>
      <c r="G510" s="100"/>
      <c r="H510" s="100"/>
      <c r="I510" s="100"/>
      <c r="J510" s="100"/>
      <c r="K510" s="100"/>
      <c r="L510" s="100"/>
      <c r="M510" s="100"/>
      <c r="N510" s="100"/>
      <c r="O510" s="100"/>
      <c r="P510" s="100"/>
      <c r="Q510" s="100"/>
      <c r="R510" s="100"/>
      <c r="S510" s="100"/>
      <c r="T510" s="100"/>
      <c r="U510" s="100"/>
      <c r="V510" s="100"/>
      <c r="W510" s="100"/>
      <c r="X510" s="100"/>
      <c r="Y510" s="100"/>
      <c r="Z510" s="101"/>
    </row>
    <row r="511" spans="1:26" ht="17.25" customHeight="1" x14ac:dyDescent="0.2">
      <c r="A511" s="93" t="s">
        <v>772</v>
      </c>
      <c r="B511" s="92"/>
      <c r="C511" s="92"/>
      <c r="D511" s="92"/>
      <c r="E511" s="92"/>
      <c r="F511" s="94">
        <f>F509*1.2</f>
        <v>189690.64874639583</v>
      </c>
      <c r="G511" s="95"/>
      <c r="H511" s="95"/>
      <c r="I511" s="95"/>
      <c r="J511" s="95"/>
      <c r="K511" s="95"/>
      <c r="L511" s="95"/>
      <c r="M511" s="95"/>
      <c r="N511" s="95"/>
      <c r="O511" s="95"/>
      <c r="P511" s="95"/>
      <c r="Q511" s="95"/>
      <c r="R511" s="95"/>
      <c r="S511" s="95"/>
      <c r="T511" s="95"/>
      <c r="U511" s="95"/>
      <c r="V511" s="95"/>
      <c r="W511" s="95"/>
      <c r="X511" s="95"/>
      <c r="Y511" s="95"/>
      <c r="Z511" s="96"/>
    </row>
    <row r="512" spans="1:26" ht="82.9" customHeight="1" x14ac:dyDescent="0.2"/>
    <row r="513" spans="15:16" ht="82.15" customHeight="1" x14ac:dyDescent="0.2"/>
    <row r="514" spans="15:16" ht="11.65" customHeight="1" x14ac:dyDescent="0.2">
      <c r="O514" s="52" t="s">
        <v>21</v>
      </c>
      <c r="P514" s="52"/>
    </row>
  </sheetData>
  <mergeCells count="2822">
    <mergeCell ref="O514:P514"/>
    <mergeCell ref="A505:A506"/>
    <mergeCell ref="B505:C506"/>
    <mergeCell ref="D505:D506"/>
    <mergeCell ref="I505:J505"/>
    <mergeCell ref="N505:O505"/>
    <mergeCell ref="I506:J506"/>
    <mergeCell ref="N506:O506"/>
    <mergeCell ref="A507:A508"/>
    <mergeCell ref="B507:C508"/>
    <mergeCell ref="D507:D508"/>
    <mergeCell ref="I507:J507"/>
    <mergeCell ref="N507:O507"/>
    <mergeCell ref="I508:J508"/>
    <mergeCell ref="N508:O508"/>
    <mergeCell ref="A509:E509"/>
    <mergeCell ref="A511:E511"/>
    <mergeCell ref="F511:Z511"/>
    <mergeCell ref="A510:E510"/>
    <mergeCell ref="F510:Z510"/>
    <mergeCell ref="A499:A500"/>
    <mergeCell ref="B499:C500"/>
    <mergeCell ref="D499:D500"/>
    <mergeCell ref="I499:J499"/>
    <mergeCell ref="N499:O499"/>
    <mergeCell ref="I500:J500"/>
    <mergeCell ref="N500:O500"/>
    <mergeCell ref="A501:A502"/>
    <mergeCell ref="B501:C502"/>
    <mergeCell ref="D501:D502"/>
    <mergeCell ref="I501:J501"/>
    <mergeCell ref="N501:O501"/>
    <mergeCell ref="I502:J502"/>
    <mergeCell ref="N502:O502"/>
    <mergeCell ref="A503:A504"/>
    <mergeCell ref="B503:C504"/>
    <mergeCell ref="D503:D504"/>
    <mergeCell ref="I503:J503"/>
    <mergeCell ref="N503:O503"/>
    <mergeCell ref="I504:J504"/>
    <mergeCell ref="N504:O504"/>
    <mergeCell ref="A493:A494"/>
    <mergeCell ref="B493:C494"/>
    <mergeCell ref="D493:D494"/>
    <mergeCell ref="I493:J493"/>
    <mergeCell ref="N493:O493"/>
    <mergeCell ref="I494:J494"/>
    <mergeCell ref="N494:O494"/>
    <mergeCell ref="A495:A496"/>
    <mergeCell ref="B495:C496"/>
    <mergeCell ref="D495:D496"/>
    <mergeCell ref="I495:J495"/>
    <mergeCell ref="N495:O495"/>
    <mergeCell ref="I496:J496"/>
    <mergeCell ref="N496:O496"/>
    <mergeCell ref="A497:A498"/>
    <mergeCell ref="B497:C498"/>
    <mergeCell ref="D497:D498"/>
    <mergeCell ref="I497:J497"/>
    <mergeCell ref="N497:O497"/>
    <mergeCell ref="I498:J498"/>
    <mergeCell ref="N498:O498"/>
    <mergeCell ref="A487:A488"/>
    <mergeCell ref="B487:C488"/>
    <mergeCell ref="D487:D488"/>
    <mergeCell ref="I487:J487"/>
    <mergeCell ref="N487:O487"/>
    <mergeCell ref="I488:J488"/>
    <mergeCell ref="N488:O488"/>
    <mergeCell ref="A489:A490"/>
    <mergeCell ref="B489:C490"/>
    <mergeCell ref="D489:D490"/>
    <mergeCell ref="I489:J489"/>
    <mergeCell ref="N489:O489"/>
    <mergeCell ref="I490:J490"/>
    <mergeCell ref="N490:O490"/>
    <mergeCell ref="A491:A492"/>
    <mergeCell ref="B491:C492"/>
    <mergeCell ref="D491:D492"/>
    <mergeCell ref="I491:J491"/>
    <mergeCell ref="N491:O491"/>
    <mergeCell ref="I492:J492"/>
    <mergeCell ref="N492:O492"/>
    <mergeCell ref="A481:A482"/>
    <mergeCell ref="B481:C482"/>
    <mergeCell ref="D481:D482"/>
    <mergeCell ref="I481:J481"/>
    <mergeCell ref="N481:O481"/>
    <mergeCell ref="I482:J482"/>
    <mergeCell ref="N482:O482"/>
    <mergeCell ref="A483:A484"/>
    <mergeCell ref="B483:C484"/>
    <mergeCell ref="D483:D484"/>
    <mergeCell ref="I483:J483"/>
    <mergeCell ref="N483:O483"/>
    <mergeCell ref="I484:J484"/>
    <mergeCell ref="N484:O484"/>
    <mergeCell ref="A485:A486"/>
    <mergeCell ref="B485:C486"/>
    <mergeCell ref="D485:D486"/>
    <mergeCell ref="I485:J485"/>
    <mergeCell ref="N485:O485"/>
    <mergeCell ref="I486:J486"/>
    <mergeCell ref="N486:O486"/>
    <mergeCell ref="A475:A476"/>
    <mergeCell ref="B475:C476"/>
    <mergeCell ref="D475:D476"/>
    <mergeCell ref="I475:J475"/>
    <mergeCell ref="N475:O475"/>
    <mergeCell ref="I476:J476"/>
    <mergeCell ref="N476:O476"/>
    <mergeCell ref="A477:A478"/>
    <mergeCell ref="B477:C478"/>
    <mergeCell ref="D477:D478"/>
    <mergeCell ref="I477:J477"/>
    <mergeCell ref="N477:O477"/>
    <mergeCell ref="I478:J478"/>
    <mergeCell ref="N478:O478"/>
    <mergeCell ref="A479:A480"/>
    <mergeCell ref="B479:C480"/>
    <mergeCell ref="D479:D480"/>
    <mergeCell ref="I479:J479"/>
    <mergeCell ref="N479:O479"/>
    <mergeCell ref="I480:J480"/>
    <mergeCell ref="N480:O480"/>
    <mergeCell ref="A469:A470"/>
    <mergeCell ref="B469:C470"/>
    <mergeCell ref="D469:D470"/>
    <mergeCell ref="I469:J469"/>
    <mergeCell ref="N469:O469"/>
    <mergeCell ref="I470:J470"/>
    <mergeCell ref="N470:O470"/>
    <mergeCell ref="A471:A472"/>
    <mergeCell ref="B471:C472"/>
    <mergeCell ref="D471:D472"/>
    <mergeCell ref="I471:J471"/>
    <mergeCell ref="N471:O471"/>
    <mergeCell ref="I472:J472"/>
    <mergeCell ref="N472:O472"/>
    <mergeCell ref="A473:A474"/>
    <mergeCell ref="B473:C474"/>
    <mergeCell ref="D473:D474"/>
    <mergeCell ref="I473:J473"/>
    <mergeCell ref="N473:O473"/>
    <mergeCell ref="I474:J474"/>
    <mergeCell ref="N474:O474"/>
    <mergeCell ref="A463:A464"/>
    <mergeCell ref="B463:C464"/>
    <mergeCell ref="D463:D464"/>
    <mergeCell ref="I463:J463"/>
    <mergeCell ref="N463:O463"/>
    <mergeCell ref="I464:J464"/>
    <mergeCell ref="N464:O464"/>
    <mergeCell ref="A465:A466"/>
    <mergeCell ref="B465:C466"/>
    <mergeCell ref="D465:D466"/>
    <mergeCell ref="I465:J465"/>
    <mergeCell ref="N465:O465"/>
    <mergeCell ref="I466:J466"/>
    <mergeCell ref="N466:O466"/>
    <mergeCell ref="A467:A468"/>
    <mergeCell ref="B467:C468"/>
    <mergeCell ref="D467:D468"/>
    <mergeCell ref="I467:J467"/>
    <mergeCell ref="N467:O467"/>
    <mergeCell ref="I468:J468"/>
    <mergeCell ref="N468:O468"/>
    <mergeCell ref="A457:A458"/>
    <mergeCell ref="B457:C458"/>
    <mergeCell ref="D457:D458"/>
    <mergeCell ref="I457:J457"/>
    <mergeCell ref="N457:O457"/>
    <mergeCell ref="I458:J458"/>
    <mergeCell ref="N458:O458"/>
    <mergeCell ref="A459:A460"/>
    <mergeCell ref="B459:C460"/>
    <mergeCell ref="D459:D460"/>
    <mergeCell ref="I459:J459"/>
    <mergeCell ref="N459:O459"/>
    <mergeCell ref="I460:J460"/>
    <mergeCell ref="N460:O460"/>
    <mergeCell ref="A461:A462"/>
    <mergeCell ref="B461:C462"/>
    <mergeCell ref="D461:D462"/>
    <mergeCell ref="I461:J461"/>
    <mergeCell ref="N461:O461"/>
    <mergeCell ref="I462:J462"/>
    <mergeCell ref="N462:O462"/>
    <mergeCell ref="A451:A452"/>
    <mergeCell ref="B451:C452"/>
    <mergeCell ref="D451:D452"/>
    <mergeCell ref="I451:J451"/>
    <mergeCell ref="N451:O451"/>
    <mergeCell ref="I452:J452"/>
    <mergeCell ref="N452:O452"/>
    <mergeCell ref="A453:A454"/>
    <mergeCell ref="B453:C454"/>
    <mergeCell ref="D453:D454"/>
    <mergeCell ref="I453:J453"/>
    <mergeCell ref="N453:O453"/>
    <mergeCell ref="I454:J454"/>
    <mergeCell ref="N454:O454"/>
    <mergeCell ref="A455:A456"/>
    <mergeCell ref="B455:C456"/>
    <mergeCell ref="D455:D456"/>
    <mergeCell ref="I455:J455"/>
    <mergeCell ref="N455:O455"/>
    <mergeCell ref="I456:J456"/>
    <mergeCell ref="N456:O456"/>
    <mergeCell ref="A445:A446"/>
    <mergeCell ref="B445:C446"/>
    <mergeCell ref="D445:D446"/>
    <mergeCell ref="I445:J445"/>
    <mergeCell ref="N445:O445"/>
    <mergeCell ref="I446:J446"/>
    <mergeCell ref="N446:O446"/>
    <mergeCell ref="A447:A448"/>
    <mergeCell ref="B447:C448"/>
    <mergeCell ref="D447:D448"/>
    <mergeCell ref="I447:J447"/>
    <mergeCell ref="N447:O447"/>
    <mergeCell ref="I448:J448"/>
    <mergeCell ref="N448:O448"/>
    <mergeCell ref="A449:A450"/>
    <mergeCell ref="B449:C450"/>
    <mergeCell ref="D449:D450"/>
    <mergeCell ref="I449:J449"/>
    <mergeCell ref="N449:O449"/>
    <mergeCell ref="I450:J450"/>
    <mergeCell ref="N450:O450"/>
    <mergeCell ref="A439:A440"/>
    <mergeCell ref="B439:C440"/>
    <mergeCell ref="D439:D440"/>
    <mergeCell ref="I439:J439"/>
    <mergeCell ref="N439:O439"/>
    <mergeCell ref="I440:J440"/>
    <mergeCell ref="N440:O440"/>
    <mergeCell ref="A441:A442"/>
    <mergeCell ref="B441:C442"/>
    <mergeCell ref="D441:D442"/>
    <mergeCell ref="I441:J441"/>
    <mergeCell ref="N441:O441"/>
    <mergeCell ref="I442:J442"/>
    <mergeCell ref="N442:O442"/>
    <mergeCell ref="A443:A444"/>
    <mergeCell ref="B443:C444"/>
    <mergeCell ref="D443:D444"/>
    <mergeCell ref="I443:J443"/>
    <mergeCell ref="N443:O443"/>
    <mergeCell ref="I444:J444"/>
    <mergeCell ref="N444:O444"/>
    <mergeCell ref="A433:A434"/>
    <mergeCell ref="B433:C434"/>
    <mergeCell ref="D433:D434"/>
    <mergeCell ref="I433:J433"/>
    <mergeCell ref="N433:O433"/>
    <mergeCell ref="I434:J434"/>
    <mergeCell ref="N434:O434"/>
    <mergeCell ref="A435:A436"/>
    <mergeCell ref="B435:C436"/>
    <mergeCell ref="D435:D436"/>
    <mergeCell ref="I435:J435"/>
    <mergeCell ref="N435:O435"/>
    <mergeCell ref="I436:J436"/>
    <mergeCell ref="N436:O436"/>
    <mergeCell ref="A437:A438"/>
    <mergeCell ref="B437:C438"/>
    <mergeCell ref="D437:D438"/>
    <mergeCell ref="I437:J437"/>
    <mergeCell ref="N437:O437"/>
    <mergeCell ref="I438:J438"/>
    <mergeCell ref="N438:O438"/>
    <mergeCell ref="A427:A428"/>
    <mergeCell ref="B427:C428"/>
    <mergeCell ref="D427:D428"/>
    <mergeCell ref="I427:J427"/>
    <mergeCell ref="N427:O427"/>
    <mergeCell ref="I428:J428"/>
    <mergeCell ref="N428:O428"/>
    <mergeCell ref="A429:A430"/>
    <mergeCell ref="B429:C430"/>
    <mergeCell ref="D429:D430"/>
    <mergeCell ref="I429:J429"/>
    <mergeCell ref="N429:O429"/>
    <mergeCell ref="I430:J430"/>
    <mergeCell ref="N430:O430"/>
    <mergeCell ref="A431:A432"/>
    <mergeCell ref="B431:C432"/>
    <mergeCell ref="D431:D432"/>
    <mergeCell ref="I431:J431"/>
    <mergeCell ref="N431:O431"/>
    <mergeCell ref="I432:J432"/>
    <mergeCell ref="N432:O432"/>
    <mergeCell ref="A421:A422"/>
    <mergeCell ref="B421:C422"/>
    <mergeCell ref="D421:D422"/>
    <mergeCell ref="I421:J421"/>
    <mergeCell ref="N421:O421"/>
    <mergeCell ref="I422:J422"/>
    <mergeCell ref="N422:O422"/>
    <mergeCell ref="A423:A424"/>
    <mergeCell ref="B423:C424"/>
    <mergeCell ref="D423:D424"/>
    <mergeCell ref="I423:J423"/>
    <mergeCell ref="N423:O423"/>
    <mergeCell ref="I424:J424"/>
    <mergeCell ref="N424:O424"/>
    <mergeCell ref="A425:A426"/>
    <mergeCell ref="B425:C426"/>
    <mergeCell ref="D425:D426"/>
    <mergeCell ref="I425:J425"/>
    <mergeCell ref="N425:O425"/>
    <mergeCell ref="I426:J426"/>
    <mergeCell ref="N426:O426"/>
    <mergeCell ref="A415:A416"/>
    <mergeCell ref="B415:C416"/>
    <mergeCell ref="D415:D416"/>
    <mergeCell ref="I415:J415"/>
    <mergeCell ref="N415:O415"/>
    <mergeCell ref="I416:J416"/>
    <mergeCell ref="N416:O416"/>
    <mergeCell ref="A417:A418"/>
    <mergeCell ref="B417:C418"/>
    <mergeCell ref="D417:D418"/>
    <mergeCell ref="I417:J417"/>
    <mergeCell ref="N417:O417"/>
    <mergeCell ref="I418:J418"/>
    <mergeCell ref="N418:O418"/>
    <mergeCell ref="A419:A420"/>
    <mergeCell ref="B419:C420"/>
    <mergeCell ref="D419:D420"/>
    <mergeCell ref="I419:J419"/>
    <mergeCell ref="N419:O419"/>
    <mergeCell ref="I420:J420"/>
    <mergeCell ref="N420:O420"/>
    <mergeCell ref="A409:A410"/>
    <mergeCell ref="B409:C410"/>
    <mergeCell ref="D409:D410"/>
    <mergeCell ref="I409:J409"/>
    <mergeCell ref="N409:O409"/>
    <mergeCell ref="I410:J410"/>
    <mergeCell ref="N410:O410"/>
    <mergeCell ref="A411:A412"/>
    <mergeCell ref="B411:C412"/>
    <mergeCell ref="D411:D412"/>
    <mergeCell ref="I411:J411"/>
    <mergeCell ref="N411:O411"/>
    <mergeCell ref="I412:J412"/>
    <mergeCell ref="N412:O412"/>
    <mergeCell ref="A413:A414"/>
    <mergeCell ref="B413:C414"/>
    <mergeCell ref="D413:D414"/>
    <mergeCell ref="I413:J413"/>
    <mergeCell ref="N413:O413"/>
    <mergeCell ref="I414:J414"/>
    <mergeCell ref="N414:O414"/>
    <mergeCell ref="A403:A404"/>
    <mergeCell ref="B403:C404"/>
    <mergeCell ref="D403:D404"/>
    <mergeCell ref="I403:J403"/>
    <mergeCell ref="N403:O403"/>
    <mergeCell ref="I404:J404"/>
    <mergeCell ref="N404:O404"/>
    <mergeCell ref="A405:A406"/>
    <mergeCell ref="B405:C406"/>
    <mergeCell ref="D405:D406"/>
    <mergeCell ref="I405:J405"/>
    <mergeCell ref="N405:O405"/>
    <mergeCell ref="I406:J406"/>
    <mergeCell ref="N406:O406"/>
    <mergeCell ref="A407:A408"/>
    <mergeCell ref="B407:C408"/>
    <mergeCell ref="D407:D408"/>
    <mergeCell ref="I407:J407"/>
    <mergeCell ref="N407:O407"/>
    <mergeCell ref="I408:J408"/>
    <mergeCell ref="N408:O408"/>
    <mergeCell ref="A397:A398"/>
    <mergeCell ref="B397:C398"/>
    <mergeCell ref="D397:D398"/>
    <mergeCell ref="I397:J397"/>
    <mergeCell ref="N397:O397"/>
    <mergeCell ref="I398:J398"/>
    <mergeCell ref="N398:O398"/>
    <mergeCell ref="A399:A400"/>
    <mergeCell ref="B399:C400"/>
    <mergeCell ref="D399:D400"/>
    <mergeCell ref="I399:J399"/>
    <mergeCell ref="N399:O399"/>
    <mergeCell ref="I400:J400"/>
    <mergeCell ref="N400:O400"/>
    <mergeCell ref="A401:A402"/>
    <mergeCell ref="B401:C402"/>
    <mergeCell ref="D401:D402"/>
    <mergeCell ref="I401:J401"/>
    <mergeCell ref="N401:O401"/>
    <mergeCell ref="I402:J402"/>
    <mergeCell ref="N402:O402"/>
    <mergeCell ref="A391:A392"/>
    <mergeCell ref="B391:C392"/>
    <mergeCell ref="D391:D392"/>
    <mergeCell ref="I391:J391"/>
    <mergeCell ref="N391:O391"/>
    <mergeCell ref="I392:J392"/>
    <mergeCell ref="N392:O392"/>
    <mergeCell ref="A393:A394"/>
    <mergeCell ref="B393:C394"/>
    <mergeCell ref="D393:D394"/>
    <mergeCell ref="I393:J393"/>
    <mergeCell ref="N393:O393"/>
    <mergeCell ref="I394:J394"/>
    <mergeCell ref="N394:O394"/>
    <mergeCell ref="A395:A396"/>
    <mergeCell ref="B395:C396"/>
    <mergeCell ref="D395:D396"/>
    <mergeCell ref="I395:J395"/>
    <mergeCell ref="N395:O395"/>
    <mergeCell ref="I396:J396"/>
    <mergeCell ref="N396:O396"/>
    <mergeCell ref="A385:A386"/>
    <mergeCell ref="B385:C386"/>
    <mergeCell ref="D385:D386"/>
    <mergeCell ref="I385:J385"/>
    <mergeCell ref="N385:O385"/>
    <mergeCell ref="I386:J386"/>
    <mergeCell ref="N386:O386"/>
    <mergeCell ref="A387:A388"/>
    <mergeCell ref="B387:C388"/>
    <mergeCell ref="D387:D388"/>
    <mergeCell ref="I387:J387"/>
    <mergeCell ref="N387:O387"/>
    <mergeCell ref="I388:J388"/>
    <mergeCell ref="N388:O388"/>
    <mergeCell ref="A389:A390"/>
    <mergeCell ref="B389:C390"/>
    <mergeCell ref="D389:D390"/>
    <mergeCell ref="I389:J389"/>
    <mergeCell ref="N389:O389"/>
    <mergeCell ref="I390:J390"/>
    <mergeCell ref="N390:O390"/>
    <mergeCell ref="A379:A380"/>
    <mergeCell ref="B379:C380"/>
    <mergeCell ref="D379:D380"/>
    <mergeCell ref="I379:J379"/>
    <mergeCell ref="N379:O379"/>
    <mergeCell ref="I380:J380"/>
    <mergeCell ref="N380:O380"/>
    <mergeCell ref="A381:A382"/>
    <mergeCell ref="B381:C382"/>
    <mergeCell ref="D381:D382"/>
    <mergeCell ref="I381:J381"/>
    <mergeCell ref="N381:O381"/>
    <mergeCell ref="I382:J382"/>
    <mergeCell ref="N382:O382"/>
    <mergeCell ref="A383:A384"/>
    <mergeCell ref="B383:C384"/>
    <mergeCell ref="D383:D384"/>
    <mergeCell ref="I383:J383"/>
    <mergeCell ref="N383:O383"/>
    <mergeCell ref="I384:J384"/>
    <mergeCell ref="N384:O384"/>
    <mergeCell ref="A373:A374"/>
    <mergeCell ref="B373:C374"/>
    <mergeCell ref="D373:D374"/>
    <mergeCell ref="I373:J373"/>
    <mergeCell ref="N373:O373"/>
    <mergeCell ref="I374:J374"/>
    <mergeCell ref="N374:O374"/>
    <mergeCell ref="A375:A376"/>
    <mergeCell ref="B375:C376"/>
    <mergeCell ref="D375:D376"/>
    <mergeCell ref="I375:J375"/>
    <mergeCell ref="N375:O375"/>
    <mergeCell ref="I376:J376"/>
    <mergeCell ref="N376:O376"/>
    <mergeCell ref="A377:A378"/>
    <mergeCell ref="B377:C378"/>
    <mergeCell ref="D377:D378"/>
    <mergeCell ref="I377:J377"/>
    <mergeCell ref="N377:O377"/>
    <mergeCell ref="I378:J378"/>
    <mergeCell ref="N378:O378"/>
    <mergeCell ref="B368:C368"/>
    <mergeCell ref="D368:E368"/>
    <mergeCell ref="I368:J368"/>
    <mergeCell ref="N368:O368"/>
    <mergeCell ref="A369:A370"/>
    <mergeCell ref="B369:C370"/>
    <mergeCell ref="D369:D370"/>
    <mergeCell ref="I369:J369"/>
    <mergeCell ref="N369:O369"/>
    <mergeCell ref="I370:J370"/>
    <mergeCell ref="N370:O370"/>
    <mergeCell ref="A371:A372"/>
    <mergeCell ref="B371:C372"/>
    <mergeCell ref="D371:D372"/>
    <mergeCell ref="I371:J371"/>
    <mergeCell ref="N371:O371"/>
    <mergeCell ref="I372:J372"/>
    <mergeCell ref="N372:O372"/>
    <mergeCell ref="B363:C363"/>
    <mergeCell ref="D363:E363"/>
    <mergeCell ref="I363:J363"/>
    <mergeCell ref="N363:O363"/>
    <mergeCell ref="A364:A365"/>
    <mergeCell ref="B364:C365"/>
    <mergeCell ref="D364:D365"/>
    <mergeCell ref="I364:J364"/>
    <mergeCell ref="N364:O364"/>
    <mergeCell ref="I365:J365"/>
    <mergeCell ref="N365:O365"/>
    <mergeCell ref="A366:C366"/>
    <mergeCell ref="D366:E366"/>
    <mergeCell ref="I366:J366"/>
    <mergeCell ref="N366:O366"/>
    <mergeCell ref="A367:C367"/>
    <mergeCell ref="D367:E367"/>
    <mergeCell ref="I367:J367"/>
    <mergeCell ref="N367:O367"/>
    <mergeCell ref="A358:C358"/>
    <mergeCell ref="D358:E358"/>
    <mergeCell ref="I358:J358"/>
    <mergeCell ref="N358:O358"/>
    <mergeCell ref="A359:C359"/>
    <mergeCell ref="D359:E359"/>
    <mergeCell ref="I359:J359"/>
    <mergeCell ref="N359:O359"/>
    <mergeCell ref="B360:C360"/>
    <mergeCell ref="D360:E360"/>
    <mergeCell ref="I360:J360"/>
    <mergeCell ref="N360:O360"/>
    <mergeCell ref="A361:A362"/>
    <mergeCell ref="B361:C362"/>
    <mergeCell ref="D361:D362"/>
    <mergeCell ref="I361:J361"/>
    <mergeCell ref="N361:O361"/>
    <mergeCell ref="I362:J362"/>
    <mergeCell ref="N362:O362"/>
    <mergeCell ref="B352:C352"/>
    <mergeCell ref="D352:E352"/>
    <mergeCell ref="I352:J352"/>
    <mergeCell ref="N352:O352"/>
    <mergeCell ref="A353:A354"/>
    <mergeCell ref="B353:C354"/>
    <mergeCell ref="D353:D354"/>
    <mergeCell ref="I353:J353"/>
    <mergeCell ref="N353:O353"/>
    <mergeCell ref="I354:J354"/>
    <mergeCell ref="N354:O354"/>
    <mergeCell ref="B355:C355"/>
    <mergeCell ref="D355:E355"/>
    <mergeCell ref="I355:J355"/>
    <mergeCell ref="N355:O355"/>
    <mergeCell ref="A356:A357"/>
    <mergeCell ref="B356:C357"/>
    <mergeCell ref="D356:D357"/>
    <mergeCell ref="I356:J356"/>
    <mergeCell ref="N356:O356"/>
    <mergeCell ref="I357:J357"/>
    <mergeCell ref="N357:O357"/>
    <mergeCell ref="A347:A348"/>
    <mergeCell ref="B347:C348"/>
    <mergeCell ref="D347:D348"/>
    <mergeCell ref="I347:J347"/>
    <mergeCell ref="N347:O347"/>
    <mergeCell ref="I348:J348"/>
    <mergeCell ref="N348:O348"/>
    <mergeCell ref="B349:C349"/>
    <mergeCell ref="D349:E349"/>
    <mergeCell ref="I349:J349"/>
    <mergeCell ref="N349:O349"/>
    <mergeCell ref="A350:A351"/>
    <mergeCell ref="B350:C351"/>
    <mergeCell ref="D350:D351"/>
    <mergeCell ref="I350:J350"/>
    <mergeCell ref="N350:O350"/>
    <mergeCell ref="I351:J351"/>
    <mergeCell ref="N351:O351"/>
    <mergeCell ref="A342:C342"/>
    <mergeCell ref="D342:E342"/>
    <mergeCell ref="I342:J342"/>
    <mergeCell ref="N342:O342"/>
    <mergeCell ref="B343:C343"/>
    <mergeCell ref="D343:E343"/>
    <mergeCell ref="I343:J343"/>
    <mergeCell ref="N343:O343"/>
    <mergeCell ref="A344:A345"/>
    <mergeCell ref="B344:C345"/>
    <mergeCell ref="D344:D345"/>
    <mergeCell ref="I344:J344"/>
    <mergeCell ref="N344:O344"/>
    <mergeCell ref="I345:J345"/>
    <mergeCell ref="N345:O345"/>
    <mergeCell ref="B346:C346"/>
    <mergeCell ref="D346:E346"/>
    <mergeCell ref="I346:J346"/>
    <mergeCell ref="N346:O346"/>
    <mergeCell ref="B336:C336"/>
    <mergeCell ref="D336:E336"/>
    <mergeCell ref="I336:J336"/>
    <mergeCell ref="N336:O336"/>
    <mergeCell ref="A337:A338"/>
    <mergeCell ref="B337:C338"/>
    <mergeCell ref="D337:D338"/>
    <mergeCell ref="I337:J337"/>
    <mergeCell ref="N337:O337"/>
    <mergeCell ref="I338:J338"/>
    <mergeCell ref="N338:O338"/>
    <mergeCell ref="B339:C339"/>
    <mergeCell ref="D339:E339"/>
    <mergeCell ref="I339:J339"/>
    <mergeCell ref="N339:O339"/>
    <mergeCell ref="A340:A341"/>
    <mergeCell ref="B340:C341"/>
    <mergeCell ref="D340:D341"/>
    <mergeCell ref="I340:J340"/>
    <mergeCell ref="N340:O340"/>
    <mergeCell ref="I341:J341"/>
    <mergeCell ref="N341:O341"/>
    <mergeCell ref="B330:C330"/>
    <mergeCell ref="D330:E330"/>
    <mergeCell ref="I330:J330"/>
    <mergeCell ref="N330:O330"/>
    <mergeCell ref="A331:A332"/>
    <mergeCell ref="B331:C332"/>
    <mergeCell ref="D331:D332"/>
    <mergeCell ref="I331:J331"/>
    <mergeCell ref="N331:O331"/>
    <mergeCell ref="I332:J332"/>
    <mergeCell ref="N332:O332"/>
    <mergeCell ref="B333:C333"/>
    <mergeCell ref="D333:E333"/>
    <mergeCell ref="I333:J333"/>
    <mergeCell ref="N333:O333"/>
    <mergeCell ref="A334:A335"/>
    <mergeCell ref="B334:C335"/>
    <mergeCell ref="D334:D335"/>
    <mergeCell ref="I334:J334"/>
    <mergeCell ref="N334:O334"/>
    <mergeCell ref="I335:J335"/>
    <mergeCell ref="N335:O335"/>
    <mergeCell ref="A324:A325"/>
    <mergeCell ref="B324:C325"/>
    <mergeCell ref="D324:D325"/>
    <mergeCell ref="I324:J324"/>
    <mergeCell ref="N324:O324"/>
    <mergeCell ref="I325:J325"/>
    <mergeCell ref="N325:O325"/>
    <mergeCell ref="A326:A327"/>
    <mergeCell ref="B326:C327"/>
    <mergeCell ref="D326:D327"/>
    <mergeCell ref="I326:J326"/>
    <mergeCell ref="N326:O326"/>
    <mergeCell ref="I327:J327"/>
    <mergeCell ref="N327:O327"/>
    <mergeCell ref="A328:A329"/>
    <mergeCell ref="B328:C329"/>
    <mergeCell ref="D328:D329"/>
    <mergeCell ref="I328:J328"/>
    <mergeCell ref="N328:O328"/>
    <mergeCell ref="I329:J329"/>
    <mergeCell ref="N329:O329"/>
    <mergeCell ref="A318:A319"/>
    <mergeCell ref="B318:C319"/>
    <mergeCell ref="D318:D319"/>
    <mergeCell ref="I318:J318"/>
    <mergeCell ref="N318:O318"/>
    <mergeCell ref="I319:J319"/>
    <mergeCell ref="N319:O319"/>
    <mergeCell ref="A320:C320"/>
    <mergeCell ref="D320:E320"/>
    <mergeCell ref="I320:J320"/>
    <mergeCell ref="N320:O320"/>
    <mergeCell ref="B321:C321"/>
    <mergeCell ref="D321:E321"/>
    <mergeCell ref="I321:J321"/>
    <mergeCell ref="N321:O321"/>
    <mergeCell ref="A322:A323"/>
    <mergeCell ref="B322:C323"/>
    <mergeCell ref="D322:D323"/>
    <mergeCell ref="I322:J322"/>
    <mergeCell ref="N322:O322"/>
    <mergeCell ref="I323:J323"/>
    <mergeCell ref="N323:O323"/>
    <mergeCell ref="B313:C313"/>
    <mergeCell ref="D313:E313"/>
    <mergeCell ref="I313:J313"/>
    <mergeCell ref="N313:O313"/>
    <mergeCell ref="A314:A315"/>
    <mergeCell ref="B314:C315"/>
    <mergeCell ref="D314:D315"/>
    <mergeCell ref="I314:J314"/>
    <mergeCell ref="N314:O314"/>
    <mergeCell ref="I315:J315"/>
    <mergeCell ref="N315:O315"/>
    <mergeCell ref="A316:C316"/>
    <mergeCell ref="D316:E316"/>
    <mergeCell ref="I316:J316"/>
    <mergeCell ref="N316:O316"/>
    <mergeCell ref="B317:C317"/>
    <mergeCell ref="D317:E317"/>
    <mergeCell ref="I317:J317"/>
    <mergeCell ref="N317:O317"/>
    <mergeCell ref="B307:C307"/>
    <mergeCell ref="D307:E307"/>
    <mergeCell ref="I307:J307"/>
    <mergeCell ref="N307:O307"/>
    <mergeCell ref="A308:A309"/>
    <mergeCell ref="B308:C309"/>
    <mergeCell ref="D308:D309"/>
    <mergeCell ref="I308:J308"/>
    <mergeCell ref="N308:O308"/>
    <mergeCell ref="I309:J309"/>
    <mergeCell ref="N309:O309"/>
    <mergeCell ref="B310:C310"/>
    <mergeCell ref="D310:E310"/>
    <mergeCell ref="I310:J310"/>
    <mergeCell ref="N310:O310"/>
    <mergeCell ref="A311:A312"/>
    <mergeCell ref="B311:C312"/>
    <mergeCell ref="D311:D312"/>
    <mergeCell ref="I311:J311"/>
    <mergeCell ref="N311:O311"/>
    <mergeCell ref="I312:J312"/>
    <mergeCell ref="N312:O312"/>
    <mergeCell ref="B301:C301"/>
    <mergeCell ref="D301:E301"/>
    <mergeCell ref="I301:J301"/>
    <mergeCell ref="N301:O301"/>
    <mergeCell ref="A302:A303"/>
    <mergeCell ref="B302:C303"/>
    <mergeCell ref="D302:D303"/>
    <mergeCell ref="I302:J302"/>
    <mergeCell ref="N302:O302"/>
    <mergeCell ref="I303:J303"/>
    <mergeCell ref="N303:O303"/>
    <mergeCell ref="B304:C304"/>
    <mergeCell ref="D304:E304"/>
    <mergeCell ref="I304:J304"/>
    <mergeCell ref="N304:O304"/>
    <mergeCell ref="A305:A306"/>
    <mergeCell ref="B305:C306"/>
    <mergeCell ref="D305:D306"/>
    <mergeCell ref="I305:J305"/>
    <mergeCell ref="N305:O305"/>
    <mergeCell ref="I306:J306"/>
    <mergeCell ref="N306:O306"/>
    <mergeCell ref="A296:A297"/>
    <mergeCell ref="B296:C297"/>
    <mergeCell ref="D296:D297"/>
    <mergeCell ref="I296:J296"/>
    <mergeCell ref="N296:O296"/>
    <mergeCell ref="I297:J297"/>
    <mergeCell ref="N297:O297"/>
    <mergeCell ref="B298:C298"/>
    <mergeCell ref="D298:E298"/>
    <mergeCell ref="I298:J298"/>
    <mergeCell ref="N298:O298"/>
    <mergeCell ref="A299:A300"/>
    <mergeCell ref="B299:C300"/>
    <mergeCell ref="D299:D300"/>
    <mergeCell ref="I299:J299"/>
    <mergeCell ref="N299:O299"/>
    <mergeCell ref="I300:J300"/>
    <mergeCell ref="N300:O300"/>
    <mergeCell ref="A291:C291"/>
    <mergeCell ref="D291:E291"/>
    <mergeCell ref="I291:J291"/>
    <mergeCell ref="N291:O291"/>
    <mergeCell ref="B292:C292"/>
    <mergeCell ref="D292:E292"/>
    <mergeCell ref="I292:J292"/>
    <mergeCell ref="N292:O292"/>
    <mergeCell ref="A293:A294"/>
    <mergeCell ref="B293:C294"/>
    <mergeCell ref="D293:D294"/>
    <mergeCell ref="I293:J293"/>
    <mergeCell ref="N293:O293"/>
    <mergeCell ref="I294:J294"/>
    <mergeCell ref="N294:O294"/>
    <mergeCell ref="B295:C295"/>
    <mergeCell ref="D295:E295"/>
    <mergeCell ref="I295:J295"/>
    <mergeCell ref="N295:O295"/>
    <mergeCell ref="A286:A287"/>
    <mergeCell ref="B286:C287"/>
    <mergeCell ref="D286:D287"/>
    <mergeCell ref="I286:J286"/>
    <mergeCell ref="N286:O286"/>
    <mergeCell ref="I287:J287"/>
    <mergeCell ref="N287:O287"/>
    <mergeCell ref="B288:C288"/>
    <mergeCell ref="D288:E288"/>
    <mergeCell ref="I288:J288"/>
    <mergeCell ref="N288:O288"/>
    <mergeCell ref="A289:A290"/>
    <mergeCell ref="B289:C290"/>
    <mergeCell ref="D289:D290"/>
    <mergeCell ref="I289:J289"/>
    <mergeCell ref="N289:O289"/>
    <mergeCell ref="I290:J290"/>
    <mergeCell ref="N290:O290"/>
    <mergeCell ref="A281:A282"/>
    <mergeCell ref="B281:C282"/>
    <mergeCell ref="D281:D282"/>
    <mergeCell ref="I281:J281"/>
    <mergeCell ref="N281:O281"/>
    <mergeCell ref="I282:J282"/>
    <mergeCell ref="N282:O282"/>
    <mergeCell ref="A283:A284"/>
    <mergeCell ref="B283:C284"/>
    <mergeCell ref="D283:D284"/>
    <mergeCell ref="I283:J283"/>
    <mergeCell ref="N283:O283"/>
    <mergeCell ref="I284:J284"/>
    <mergeCell ref="N284:O284"/>
    <mergeCell ref="B285:C285"/>
    <mergeCell ref="D285:E285"/>
    <mergeCell ref="I285:J285"/>
    <mergeCell ref="N285:O285"/>
    <mergeCell ref="A276:A277"/>
    <mergeCell ref="B276:C277"/>
    <mergeCell ref="D276:D277"/>
    <mergeCell ref="I276:J276"/>
    <mergeCell ref="N276:O276"/>
    <mergeCell ref="I277:J277"/>
    <mergeCell ref="N277:O277"/>
    <mergeCell ref="A278:A279"/>
    <mergeCell ref="B278:C279"/>
    <mergeCell ref="D278:D279"/>
    <mergeCell ref="I278:J278"/>
    <mergeCell ref="N278:O278"/>
    <mergeCell ref="I279:J279"/>
    <mergeCell ref="N279:O279"/>
    <mergeCell ref="B280:C280"/>
    <mergeCell ref="D280:E280"/>
    <mergeCell ref="I280:J280"/>
    <mergeCell ref="N280:O280"/>
    <mergeCell ref="A270:A271"/>
    <mergeCell ref="B270:C271"/>
    <mergeCell ref="D270:D271"/>
    <mergeCell ref="I270:J270"/>
    <mergeCell ref="N270:O270"/>
    <mergeCell ref="I271:J271"/>
    <mergeCell ref="N271:O271"/>
    <mergeCell ref="A272:A273"/>
    <mergeCell ref="B272:C273"/>
    <mergeCell ref="D272:D273"/>
    <mergeCell ref="I272:J272"/>
    <mergeCell ref="N272:O272"/>
    <mergeCell ref="I273:J273"/>
    <mergeCell ref="N273:O273"/>
    <mergeCell ref="A274:A275"/>
    <mergeCell ref="B274:C275"/>
    <mergeCell ref="D274:D275"/>
    <mergeCell ref="I274:J274"/>
    <mergeCell ref="N274:O274"/>
    <mergeCell ref="I275:J275"/>
    <mergeCell ref="N275:O275"/>
    <mergeCell ref="B265:C265"/>
    <mergeCell ref="D265:E265"/>
    <mergeCell ref="I265:J265"/>
    <mergeCell ref="N265:O265"/>
    <mergeCell ref="A266:A267"/>
    <mergeCell ref="B266:C267"/>
    <mergeCell ref="D266:D267"/>
    <mergeCell ref="I266:J266"/>
    <mergeCell ref="N266:O266"/>
    <mergeCell ref="I267:J267"/>
    <mergeCell ref="N267:O267"/>
    <mergeCell ref="A268:C268"/>
    <mergeCell ref="D268:E268"/>
    <mergeCell ref="I268:J268"/>
    <mergeCell ref="N268:O268"/>
    <mergeCell ref="B269:C269"/>
    <mergeCell ref="D269:E269"/>
    <mergeCell ref="I269:J269"/>
    <mergeCell ref="N269:O269"/>
    <mergeCell ref="A260:A261"/>
    <mergeCell ref="B260:C261"/>
    <mergeCell ref="D260:D261"/>
    <mergeCell ref="I260:J260"/>
    <mergeCell ref="N260:O260"/>
    <mergeCell ref="I261:J261"/>
    <mergeCell ref="N261:O261"/>
    <mergeCell ref="B262:C262"/>
    <mergeCell ref="D262:E262"/>
    <mergeCell ref="I262:J262"/>
    <mergeCell ref="N262:O262"/>
    <mergeCell ref="A263:A264"/>
    <mergeCell ref="B263:C264"/>
    <mergeCell ref="D263:D264"/>
    <mergeCell ref="I263:J263"/>
    <mergeCell ref="N263:O263"/>
    <mergeCell ref="I264:J264"/>
    <mergeCell ref="N264:O264"/>
    <mergeCell ref="A255:C255"/>
    <mergeCell ref="D255:E255"/>
    <mergeCell ref="I255:J255"/>
    <mergeCell ref="N255:O255"/>
    <mergeCell ref="B256:C256"/>
    <mergeCell ref="D256:E256"/>
    <mergeCell ref="I256:J256"/>
    <mergeCell ref="N256:O256"/>
    <mergeCell ref="A257:A258"/>
    <mergeCell ref="B257:C258"/>
    <mergeCell ref="D257:D258"/>
    <mergeCell ref="I257:J257"/>
    <mergeCell ref="N257:O257"/>
    <mergeCell ref="I258:J258"/>
    <mergeCell ref="N258:O258"/>
    <mergeCell ref="B259:C259"/>
    <mergeCell ref="D259:E259"/>
    <mergeCell ref="I259:J259"/>
    <mergeCell ref="N259:O259"/>
    <mergeCell ref="B250:C250"/>
    <mergeCell ref="D250:E250"/>
    <mergeCell ref="I250:J250"/>
    <mergeCell ref="N250:O250"/>
    <mergeCell ref="A251:A252"/>
    <mergeCell ref="B251:C252"/>
    <mergeCell ref="D251:D252"/>
    <mergeCell ref="I251:J251"/>
    <mergeCell ref="N251:O251"/>
    <mergeCell ref="I252:J252"/>
    <mergeCell ref="N252:O252"/>
    <mergeCell ref="A253:A254"/>
    <mergeCell ref="B253:C254"/>
    <mergeCell ref="D253:D254"/>
    <mergeCell ref="I253:J253"/>
    <mergeCell ref="N253:O253"/>
    <mergeCell ref="I254:J254"/>
    <mergeCell ref="N254:O254"/>
    <mergeCell ref="A245:A246"/>
    <mergeCell ref="B245:C246"/>
    <mergeCell ref="D245:D246"/>
    <mergeCell ref="I245:J245"/>
    <mergeCell ref="N245:O245"/>
    <mergeCell ref="I246:J246"/>
    <mergeCell ref="N246:O246"/>
    <mergeCell ref="B247:C247"/>
    <mergeCell ref="D247:E247"/>
    <mergeCell ref="I247:J247"/>
    <mergeCell ref="N247:O247"/>
    <mergeCell ref="A248:A249"/>
    <mergeCell ref="B248:C249"/>
    <mergeCell ref="D248:D249"/>
    <mergeCell ref="I248:J248"/>
    <mergeCell ref="N248:O248"/>
    <mergeCell ref="I249:J249"/>
    <mergeCell ref="N249:O249"/>
    <mergeCell ref="A240:A241"/>
    <mergeCell ref="B240:C241"/>
    <mergeCell ref="D240:D241"/>
    <mergeCell ref="I240:J240"/>
    <mergeCell ref="N240:O240"/>
    <mergeCell ref="I241:J241"/>
    <mergeCell ref="N241:O241"/>
    <mergeCell ref="B242:C242"/>
    <mergeCell ref="D242:E242"/>
    <mergeCell ref="I242:J242"/>
    <mergeCell ref="N242:O242"/>
    <mergeCell ref="A243:A244"/>
    <mergeCell ref="B243:C244"/>
    <mergeCell ref="D243:D244"/>
    <mergeCell ref="I243:J243"/>
    <mergeCell ref="N243:O243"/>
    <mergeCell ref="I244:J244"/>
    <mergeCell ref="N244:O244"/>
    <mergeCell ref="A235:A236"/>
    <mergeCell ref="B235:C236"/>
    <mergeCell ref="D235:D236"/>
    <mergeCell ref="I235:J235"/>
    <mergeCell ref="N235:O235"/>
    <mergeCell ref="I236:J236"/>
    <mergeCell ref="N236:O236"/>
    <mergeCell ref="A237:A238"/>
    <mergeCell ref="B237:C238"/>
    <mergeCell ref="D237:D238"/>
    <mergeCell ref="I237:J237"/>
    <mergeCell ref="N237:O237"/>
    <mergeCell ref="I238:J238"/>
    <mergeCell ref="N238:O238"/>
    <mergeCell ref="B239:C239"/>
    <mergeCell ref="D239:E239"/>
    <mergeCell ref="I239:J239"/>
    <mergeCell ref="N239:O239"/>
    <mergeCell ref="A230:C230"/>
    <mergeCell ref="D230:E230"/>
    <mergeCell ref="I230:J230"/>
    <mergeCell ref="N230:O230"/>
    <mergeCell ref="B231:C231"/>
    <mergeCell ref="D231:E231"/>
    <mergeCell ref="I231:J231"/>
    <mergeCell ref="N231:O231"/>
    <mergeCell ref="A232:A233"/>
    <mergeCell ref="B232:C233"/>
    <mergeCell ref="D232:D233"/>
    <mergeCell ref="I232:J232"/>
    <mergeCell ref="N232:O232"/>
    <mergeCell ref="I233:J233"/>
    <mergeCell ref="N233:O233"/>
    <mergeCell ref="B234:C234"/>
    <mergeCell ref="D234:E234"/>
    <mergeCell ref="I234:J234"/>
    <mergeCell ref="N234:O234"/>
    <mergeCell ref="B224:C224"/>
    <mergeCell ref="D224:E224"/>
    <mergeCell ref="I224:J224"/>
    <mergeCell ref="N224:O224"/>
    <mergeCell ref="A225:A226"/>
    <mergeCell ref="B225:C226"/>
    <mergeCell ref="D225:D226"/>
    <mergeCell ref="I225:J225"/>
    <mergeCell ref="N225:O225"/>
    <mergeCell ref="I226:J226"/>
    <mergeCell ref="N226:O226"/>
    <mergeCell ref="B227:C227"/>
    <mergeCell ref="D227:E227"/>
    <mergeCell ref="I227:J227"/>
    <mergeCell ref="N227:O227"/>
    <mergeCell ref="A228:A229"/>
    <mergeCell ref="B228:C229"/>
    <mergeCell ref="D228:D229"/>
    <mergeCell ref="I228:J228"/>
    <mergeCell ref="N228:O228"/>
    <mergeCell ref="I229:J229"/>
    <mergeCell ref="N229:O229"/>
    <mergeCell ref="B219:C219"/>
    <mergeCell ref="D219:E219"/>
    <mergeCell ref="I219:J219"/>
    <mergeCell ref="N219:O219"/>
    <mergeCell ref="A220:A221"/>
    <mergeCell ref="B220:C221"/>
    <mergeCell ref="D220:D221"/>
    <mergeCell ref="I220:J220"/>
    <mergeCell ref="N220:O220"/>
    <mergeCell ref="I221:J221"/>
    <mergeCell ref="N221:O221"/>
    <mergeCell ref="A222:A223"/>
    <mergeCell ref="B222:C223"/>
    <mergeCell ref="D222:D223"/>
    <mergeCell ref="I222:J222"/>
    <mergeCell ref="N222:O222"/>
    <mergeCell ref="I223:J223"/>
    <mergeCell ref="N223:O223"/>
    <mergeCell ref="B213:C213"/>
    <mergeCell ref="D213:E213"/>
    <mergeCell ref="I213:J213"/>
    <mergeCell ref="N213:O213"/>
    <mergeCell ref="A214:A215"/>
    <mergeCell ref="B214:C215"/>
    <mergeCell ref="D214:D215"/>
    <mergeCell ref="I214:J214"/>
    <mergeCell ref="N214:O214"/>
    <mergeCell ref="I215:J215"/>
    <mergeCell ref="N215:O215"/>
    <mergeCell ref="B216:C216"/>
    <mergeCell ref="D216:E216"/>
    <mergeCell ref="I216:J216"/>
    <mergeCell ref="N216:O216"/>
    <mergeCell ref="A217:A218"/>
    <mergeCell ref="B217:C218"/>
    <mergeCell ref="D217:D218"/>
    <mergeCell ref="I217:J217"/>
    <mergeCell ref="N217:O217"/>
    <mergeCell ref="I218:J218"/>
    <mergeCell ref="N218:O218"/>
    <mergeCell ref="B207:C207"/>
    <mergeCell ref="D207:E207"/>
    <mergeCell ref="I207:J207"/>
    <mergeCell ref="N207:O207"/>
    <mergeCell ref="A208:A209"/>
    <mergeCell ref="B208:C209"/>
    <mergeCell ref="D208:D209"/>
    <mergeCell ref="I208:J208"/>
    <mergeCell ref="N208:O208"/>
    <mergeCell ref="I209:J209"/>
    <mergeCell ref="N209:O209"/>
    <mergeCell ref="B210:C210"/>
    <mergeCell ref="D210:E210"/>
    <mergeCell ref="I210:J210"/>
    <mergeCell ref="N210:O210"/>
    <mergeCell ref="A211:A212"/>
    <mergeCell ref="B211:C212"/>
    <mergeCell ref="D211:D212"/>
    <mergeCell ref="I211:J211"/>
    <mergeCell ref="N211:O211"/>
    <mergeCell ref="I212:J212"/>
    <mergeCell ref="N212:O212"/>
    <mergeCell ref="A201:C201"/>
    <mergeCell ref="D201:E201"/>
    <mergeCell ref="I201:J201"/>
    <mergeCell ref="N201:O201"/>
    <mergeCell ref="B202:C202"/>
    <mergeCell ref="D202:E202"/>
    <mergeCell ref="I202:J202"/>
    <mergeCell ref="N202:O202"/>
    <mergeCell ref="A203:A204"/>
    <mergeCell ref="B203:C204"/>
    <mergeCell ref="D203:D204"/>
    <mergeCell ref="I203:J203"/>
    <mergeCell ref="N203:O203"/>
    <mergeCell ref="I204:J204"/>
    <mergeCell ref="N204:O204"/>
    <mergeCell ref="A205:A206"/>
    <mergeCell ref="B205:C206"/>
    <mergeCell ref="D205:D206"/>
    <mergeCell ref="I205:J205"/>
    <mergeCell ref="N205:O205"/>
    <mergeCell ref="I206:J206"/>
    <mergeCell ref="N206:O206"/>
    <mergeCell ref="A195:A196"/>
    <mergeCell ref="B195:C196"/>
    <mergeCell ref="D195:D196"/>
    <mergeCell ref="I195:J195"/>
    <mergeCell ref="N195:O195"/>
    <mergeCell ref="I196:J196"/>
    <mergeCell ref="N196:O196"/>
    <mergeCell ref="A197:A198"/>
    <mergeCell ref="B197:C198"/>
    <mergeCell ref="D197:D198"/>
    <mergeCell ref="I197:J197"/>
    <mergeCell ref="N197:O197"/>
    <mergeCell ref="I198:J198"/>
    <mergeCell ref="N198:O198"/>
    <mergeCell ref="A199:A200"/>
    <mergeCell ref="B199:C200"/>
    <mergeCell ref="D199:D200"/>
    <mergeCell ref="I199:J199"/>
    <mergeCell ref="N199:O199"/>
    <mergeCell ref="I200:J200"/>
    <mergeCell ref="N200:O200"/>
    <mergeCell ref="A189:A190"/>
    <mergeCell ref="B189:C190"/>
    <mergeCell ref="D189:D190"/>
    <mergeCell ref="I189:J189"/>
    <mergeCell ref="N189:O189"/>
    <mergeCell ref="I190:J190"/>
    <mergeCell ref="N190:O190"/>
    <mergeCell ref="A191:A192"/>
    <mergeCell ref="B191:C192"/>
    <mergeCell ref="D191:D192"/>
    <mergeCell ref="I191:J191"/>
    <mergeCell ref="N191:O191"/>
    <mergeCell ref="I192:J192"/>
    <mergeCell ref="N192:O192"/>
    <mergeCell ref="A193:A194"/>
    <mergeCell ref="B193:C194"/>
    <mergeCell ref="D193:D194"/>
    <mergeCell ref="I193:J193"/>
    <mergeCell ref="N193:O193"/>
    <mergeCell ref="I194:J194"/>
    <mergeCell ref="N194:O194"/>
    <mergeCell ref="A183:A184"/>
    <mergeCell ref="B183:C184"/>
    <mergeCell ref="D183:D184"/>
    <mergeCell ref="I183:J183"/>
    <mergeCell ref="N183:O183"/>
    <mergeCell ref="I184:J184"/>
    <mergeCell ref="N184:O184"/>
    <mergeCell ref="A185:A186"/>
    <mergeCell ref="B185:C186"/>
    <mergeCell ref="D185:D186"/>
    <mergeCell ref="I185:J185"/>
    <mergeCell ref="N185:O185"/>
    <mergeCell ref="I186:J186"/>
    <mergeCell ref="N186:O186"/>
    <mergeCell ref="A187:A188"/>
    <mergeCell ref="B187:C188"/>
    <mergeCell ref="D187:D188"/>
    <mergeCell ref="I187:J187"/>
    <mergeCell ref="N187:O187"/>
    <mergeCell ref="I188:J188"/>
    <mergeCell ref="N188:O188"/>
    <mergeCell ref="B178:C178"/>
    <mergeCell ref="D178:E178"/>
    <mergeCell ref="I178:J178"/>
    <mergeCell ref="N178:O178"/>
    <mergeCell ref="A179:A180"/>
    <mergeCell ref="B179:C180"/>
    <mergeCell ref="D179:D180"/>
    <mergeCell ref="I179:J179"/>
    <mergeCell ref="N179:O179"/>
    <mergeCell ref="I180:J180"/>
    <mergeCell ref="N180:O180"/>
    <mergeCell ref="A181:A182"/>
    <mergeCell ref="B181:C182"/>
    <mergeCell ref="D181:D182"/>
    <mergeCell ref="I181:J181"/>
    <mergeCell ref="N181:O181"/>
    <mergeCell ref="I182:J182"/>
    <mergeCell ref="N182:O182"/>
    <mergeCell ref="B173:C173"/>
    <mergeCell ref="D173:E173"/>
    <mergeCell ref="I173:J173"/>
    <mergeCell ref="N173:O173"/>
    <mergeCell ref="A174:A175"/>
    <mergeCell ref="B174:C175"/>
    <mergeCell ref="D174:D175"/>
    <mergeCell ref="I174:J174"/>
    <mergeCell ref="N174:O174"/>
    <mergeCell ref="I175:J175"/>
    <mergeCell ref="N175:O175"/>
    <mergeCell ref="A176:A177"/>
    <mergeCell ref="B176:C177"/>
    <mergeCell ref="D176:D177"/>
    <mergeCell ref="I176:J176"/>
    <mergeCell ref="N176:O176"/>
    <mergeCell ref="I177:J177"/>
    <mergeCell ref="N177:O177"/>
    <mergeCell ref="A168:A169"/>
    <mergeCell ref="B168:C169"/>
    <mergeCell ref="D168:D169"/>
    <mergeCell ref="I168:J168"/>
    <mergeCell ref="N168:O168"/>
    <mergeCell ref="I169:J169"/>
    <mergeCell ref="N169:O169"/>
    <mergeCell ref="B170:C170"/>
    <mergeCell ref="D170:E170"/>
    <mergeCell ref="I170:J170"/>
    <mergeCell ref="N170:O170"/>
    <mergeCell ref="A171:A172"/>
    <mergeCell ref="B171:C172"/>
    <mergeCell ref="D171:D172"/>
    <mergeCell ref="I171:J171"/>
    <mergeCell ref="N171:O171"/>
    <mergeCell ref="I172:J172"/>
    <mergeCell ref="N172:O172"/>
    <mergeCell ref="B162:C162"/>
    <mergeCell ref="D162:E162"/>
    <mergeCell ref="I162:J162"/>
    <mergeCell ref="N162:O162"/>
    <mergeCell ref="A163:A164"/>
    <mergeCell ref="B163:C164"/>
    <mergeCell ref="D163:D164"/>
    <mergeCell ref="I163:J163"/>
    <mergeCell ref="N163:O163"/>
    <mergeCell ref="I164:J164"/>
    <mergeCell ref="N164:O164"/>
    <mergeCell ref="B165:C165"/>
    <mergeCell ref="D165:E165"/>
    <mergeCell ref="I165:J165"/>
    <mergeCell ref="N165:O165"/>
    <mergeCell ref="A166:A167"/>
    <mergeCell ref="B166:C167"/>
    <mergeCell ref="D166:D167"/>
    <mergeCell ref="I166:J166"/>
    <mergeCell ref="N166:O166"/>
    <mergeCell ref="I167:J167"/>
    <mergeCell ref="N167:O167"/>
    <mergeCell ref="B157:C157"/>
    <mergeCell ref="D157:E157"/>
    <mergeCell ref="I157:J157"/>
    <mergeCell ref="N157:O157"/>
    <mergeCell ref="A158:A159"/>
    <mergeCell ref="B158:C159"/>
    <mergeCell ref="D158:D159"/>
    <mergeCell ref="I158:J158"/>
    <mergeCell ref="N158:O158"/>
    <mergeCell ref="I159:J159"/>
    <mergeCell ref="N159:O159"/>
    <mergeCell ref="A160:A161"/>
    <mergeCell ref="B160:C161"/>
    <mergeCell ref="D160:D161"/>
    <mergeCell ref="I160:J160"/>
    <mergeCell ref="N160:O160"/>
    <mergeCell ref="I161:J161"/>
    <mergeCell ref="N161:O161"/>
    <mergeCell ref="A152:C152"/>
    <mergeCell ref="D152:E152"/>
    <mergeCell ref="I152:J152"/>
    <mergeCell ref="N152:O152"/>
    <mergeCell ref="B153:C153"/>
    <mergeCell ref="D153:E153"/>
    <mergeCell ref="I153:J153"/>
    <mergeCell ref="N153:O153"/>
    <mergeCell ref="A154:A155"/>
    <mergeCell ref="B154:C155"/>
    <mergeCell ref="D154:D155"/>
    <mergeCell ref="I154:J154"/>
    <mergeCell ref="N154:O154"/>
    <mergeCell ref="I155:J155"/>
    <mergeCell ref="N155:O155"/>
    <mergeCell ref="A156:C156"/>
    <mergeCell ref="D156:E156"/>
    <mergeCell ref="I156:J156"/>
    <mergeCell ref="N156:O156"/>
    <mergeCell ref="B147:C147"/>
    <mergeCell ref="D147:E147"/>
    <mergeCell ref="I147:J147"/>
    <mergeCell ref="N147:O147"/>
    <mergeCell ref="A148:A149"/>
    <mergeCell ref="B148:C149"/>
    <mergeCell ref="D148:D149"/>
    <mergeCell ref="I148:J148"/>
    <mergeCell ref="N148:O148"/>
    <mergeCell ref="I149:J149"/>
    <mergeCell ref="N149:O149"/>
    <mergeCell ref="A150:A151"/>
    <mergeCell ref="B150:C151"/>
    <mergeCell ref="D150:D151"/>
    <mergeCell ref="I150:J150"/>
    <mergeCell ref="N150:O150"/>
    <mergeCell ref="I151:J151"/>
    <mergeCell ref="N151:O151"/>
    <mergeCell ref="B141:C141"/>
    <mergeCell ref="D141:E141"/>
    <mergeCell ref="I141:J141"/>
    <mergeCell ref="N141:O141"/>
    <mergeCell ref="A142:A143"/>
    <mergeCell ref="B142:C143"/>
    <mergeCell ref="D142:D143"/>
    <mergeCell ref="I142:J142"/>
    <mergeCell ref="N142:O142"/>
    <mergeCell ref="I143:J143"/>
    <mergeCell ref="N143:O143"/>
    <mergeCell ref="B144:C144"/>
    <mergeCell ref="D144:E144"/>
    <mergeCell ref="I144:J144"/>
    <mergeCell ref="N144:O144"/>
    <mergeCell ref="A145:A146"/>
    <mergeCell ref="B145:C146"/>
    <mergeCell ref="D145:D146"/>
    <mergeCell ref="I145:J145"/>
    <mergeCell ref="N145:O145"/>
    <mergeCell ref="I146:J146"/>
    <mergeCell ref="N146:O146"/>
    <mergeCell ref="A136:C136"/>
    <mergeCell ref="D136:E136"/>
    <mergeCell ref="I136:J136"/>
    <mergeCell ref="N136:O136"/>
    <mergeCell ref="B137:C137"/>
    <mergeCell ref="D137:E137"/>
    <mergeCell ref="I137:J137"/>
    <mergeCell ref="N137:O137"/>
    <mergeCell ref="A138:A139"/>
    <mergeCell ref="B138:C139"/>
    <mergeCell ref="D138:D139"/>
    <mergeCell ref="I138:J138"/>
    <mergeCell ref="N138:O138"/>
    <mergeCell ref="I139:J139"/>
    <mergeCell ref="N139:O139"/>
    <mergeCell ref="A140:C140"/>
    <mergeCell ref="D140:E140"/>
    <mergeCell ref="I140:J140"/>
    <mergeCell ref="N140:O140"/>
    <mergeCell ref="A131:A132"/>
    <mergeCell ref="B131:C132"/>
    <mergeCell ref="D131:D132"/>
    <mergeCell ref="I131:J131"/>
    <mergeCell ref="N131:O131"/>
    <mergeCell ref="I132:J132"/>
    <mergeCell ref="N132:O132"/>
    <mergeCell ref="B133:C133"/>
    <mergeCell ref="D133:E133"/>
    <mergeCell ref="I133:J133"/>
    <mergeCell ref="N133:O133"/>
    <mergeCell ref="A134:A135"/>
    <mergeCell ref="B134:C135"/>
    <mergeCell ref="D134:D135"/>
    <mergeCell ref="I134:J134"/>
    <mergeCell ref="N134:O134"/>
    <mergeCell ref="I135:J135"/>
    <mergeCell ref="N135:O135"/>
    <mergeCell ref="B126:C126"/>
    <mergeCell ref="D126:E126"/>
    <mergeCell ref="I126:J126"/>
    <mergeCell ref="N126:O126"/>
    <mergeCell ref="A127:A128"/>
    <mergeCell ref="B127:C128"/>
    <mergeCell ref="D127:D128"/>
    <mergeCell ref="I127:J127"/>
    <mergeCell ref="N127:O127"/>
    <mergeCell ref="I128:J128"/>
    <mergeCell ref="N128:O128"/>
    <mergeCell ref="A129:C129"/>
    <mergeCell ref="D129:E129"/>
    <mergeCell ref="I129:J129"/>
    <mergeCell ref="N129:O129"/>
    <mergeCell ref="B130:C130"/>
    <mergeCell ref="D130:E130"/>
    <mergeCell ref="I130:J130"/>
    <mergeCell ref="N130:O130"/>
    <mergeCell ref="B120:C120"/>
    <mergeCell ref="D120:E120"/>
    <mergeCell ref="I120:J120"/>
    <mergeCell ref="N120:O120"/>
    <mergeCell ref="A121:A122"/>
    <mergeCell ref="B121:C122"/>
    <mergeCell ref="D121:D122"/>
    <mergeCell ref="I121:J121"/>
    <mergeCell ref="N121:O121"/>
    <mergeCell ref="I122:J122"/>
    <mergeCell ref="N122:O122"/>
    <mergeCell ref="B123:C123"/>
    <mergeCell ref="D123:E123"/>
    <mergeCell ref="I123:J123"/>
    <mergeCell ref="N123:O123"/>
    <mergeCell ref="A124:A125"/>
    <mergeCell ref="B124:C125"/>
    <mergeCell ref="D124:D125"/>
    <mergeCell ref="I124:J124"/>
    <mergeCell ref="N124:O124"/>
    <mergeCell ref="I125:J125"/>
    <mergeCell ref="N125:O125"/>
    <mergeCell ref="B114:C114"/>
    <mergeCell ref="D114:E114"/>
    <mergeCell ref="I114:J114"/>
    <mergeCell ref="N114:O114"/>
    <mergeCell ref="A115:A116"/>
    <mergeCell ref="B115:C116"/>
    <mergeCell ref="D115:D116"/>
    <mergeCell ref="I115:J115"/>
    <mergeCell ref="N115:O115"/>
    <mergeCell ref="I116:J116"/>
    <mergeCell ref="N116:O116"/>
    <mergeCell ref="B117:C117"/>
    <mergeCell ref="D117:E117"/>
    <mergeCell ref="I117:J117"/>
    <mergeCell ref="N117:O117"/>
    <mergeCell ref="A118:A119"/>
    <mergeCell ref="B118:C119"/>
    <mergeCell ref="D118:D119"/>
    <mergeCell ref="I118:J118"/>
    <mergeCell ref="N118:O118"/>
    <mergeCell ref="I119:J119"/>
    <mergeCell ref="N119:O119"/>
    <mergeCell ref="A109:A110"/>
    <mergeCell ref="B109:C110"/>
    <mergeCell ref="D109:D110"/>
    <mergeCell ref="I109:J109"/>
    <mergeCell ref="N109:O109"/>
    <mergeCell ref="I110:J110"/>
    <mergeCell ref="N110:O110"/>
    <mergeCell ref="B111:C111"/>
    <mergeCell ref="D111:E111"/>
    <mergeCell ref="I111:J111"/>
    <mergeCell ref="N111:O111"/>
    <mergeCell ref="A112:A113"/>
    <mergeCell ref="B112:C113"/>
    <mergeCell ref="D112:D113"/>
    <mergeCell ref="I112:J112"/>
    <mergeCell ref="N112:O112"/>
    <mergeCell ref="I113:J113"/>
    <mergeCell ref="N113:O113"/>
    <mergeCell ref="B104:C104"/>
    <mergeCell ref="D104:E104"/>
    <mergeCell ref="I104:J104"/>
    <mergeCell ref="N104:O104"/>
    <mergeCell ref="A105:A106"/>
    <mergeCell ref="B105:C106"/>
    <mergeCell ref="D105:D106"/>
    <mergeCell ref="I105:J105"/>
    <mergeCell ref="N105:O105"/>
    <mergeCell ref="I106:J106"/>
    <mergeCell ref="N106:O106"/>
    <mergeCell ref="A107:C107"/>
    <mergeCell ref="D107:E107"/>
    <mergeCell ref="I107:J107"/>
    <mergeCell ref="N107:O107"/>
    <mergeCell ref="B108:C108"/>
    <mergeCell ref="D108:E108"/>
    <mergeCell ref="I108:J108"/>
    <mergeCell ref="N108:O108"/>
    <mergeCell ref="B98:C98"/>
    <mergeCell ref="D98:E98"/>
    <mergeCell ref="I98:J98"/>
    <mergeCell ref="N98:O98"/>
    <mergeCell ref="A99:A100"/>
    <mergeCell ref="B99:C100"/>
    <mergeCell ref="D99:D100"/>
    <mergeCell ref="I99:J99"/>
    <mergeCell ref="N99:O99"/>
    <mergeCell ref="I100:J100"/>
    <mergeCell ref="N100:O100"/>
    <mergeCell ref="B101:C101"/>
    <mergeCell ref="D101:E101"/>
    <mergeCell ref="I101:J101"/>
    <mergeCell ref="N101:O101"/>
    <mergeCell ref="A102:A103"/>
    <mergeCell ref="B102:C103"/>
    <mergeCell ref="D102:D103"/>
    <mergeCell ref="I102:J102"/>
    <mergeCell ref="N102:O102"/>
    <mergeCell ref="I103:J103"/>
    <mergeCell ref="N103:O103"/>
    <mergeCell ref="A93:A94"/>
    <mergeCell ref="B93:C94"/>
    <mergeCell ref="D93:D94"/>
    <mergeCell ref="I93:J93"/>
    <mergeCell ref="N93:O93"/>
    <mergeCell ref="I94:J94"/>
    <mergeCell ref="N94:O94"/>
    <mergeCell ref="B95:C95"/>
    <mergeCell ref="D95:E95"/>
    <mergeCell ref="I95:J95"/>
    <mergeCell ref="N95:O95"/>
    <mergeCell ref="A96:A97"/>
    <mergeCell ref="B96:C97"/>
    <mergeCell ref="D96:D97"/>
    <mergeCell ref="I96:J96"/>
    <mergeCell ref="N96:O96"/>
    <mergeCell ref="I97:J97"/>
    <mergeCell ref="N97:O97"/>
    <mergeCell ref="B87:C87"/>
    <mergeCell ref="D87:E87"/>
    <mergeCell ref="I87:J87"/>
    <mergeCell ref="N87:O87"/>
    <mergeCell ref="A88:A89"/>
    <mergeCell ref="B88:C89"/>
    <mergeCell ref="D88:D89"/>
    <mergeCell ref="I88:J88"/>
    <mergeCell ref="N88:O88"/>
    <mergeCell ref="I89:J89"/>
    <mergeCell ref="N89:O89"/>
    <mergeCell ref="B90:C90"/>
    <mergeCell ref="D90:E90"/>
    <mergeCell ref="I90:J90"/>
    <mergeCell ref="N90:O90"/>
    <mergeCell ref="A91:A92"/>
    <mergeCell ref="B91:C92"/>
    <mergeCell ref="D91:D92"/>
    <mergeCell ref="I91:J91"/>
    <mergeCell ref="N91:O91"/>
    <mergeCell ref="I92:J92"/>
    <mergeCell ref="N92:O92"/>
    <mergeCell ref="B81:C81"/>
    <mergeCell ref="D81:E81"/>
    <mergeCell ref="I81:J81"/>
    <mergeCell ref="N81:O81"/>
    <mergeCell ref="A82:A83"/>
    <mergeCell ref="B82:C83"/>
    <mergeCell ref="D82:D83"/>
    <mergeCell ref="I82:J82"/>
    <mergeCell ref="N82:O82"/>
    <mergeCell ref="I83:J83"/>
    <mergeCell ref="N83:O83"/>
    <mergeCell ref="B84:C84"/>
    <mergeCell ref="D84:E84"/>
    <mergeCell ref="I84:J84"/>
    <mergeCell ref="N84:O84"/>
    <mergeCell ref="A85:A86"/>
    <mergeCell ref="B85:C86"/>
    <mergeCell ref="D85:D86"/>
    <mergeCell ref="I85:J85"/>
    <mergeCell ref="N85:O85"/>
    <mergeCell ref="I86:J86"/>
    <mergeCell ref="N86:O86"/>
    <mergeCell ref="B75:C75"/>
    <mergeCell ref="D75:E75"/>
    <mergeCell ref="I75:J75"/>
    <mergeCell ref="N75:O75"/>
    <mergeCell ref="A76:A77"/>
    <mergeCell ref="B76:C77"/>
    <mergeCell ref="D76:D77"/>
    <mergeCell ref="I76:J76"/>
    <mergeCell ref="N76:O76"/>
    <mergeCell ref="I77:J77"/>
    <mergeCell ref="N77:O77"/>
    <mergeCell ref="B78:C78"/>
    <mergeCell ref="D78:E78"/>
    <mergeCell ref="I78:J78"/>
    <mergeCell ref="N78:O78"/>
    <mergeCell ref="A79:A80"/>
    <mergeCell ref="B79:C80"/>
    <mergeCell ref="D79:D80"/>
    <mergeCell ref="I79:J79"/>
    <mergeCell ref="N79:O79"/>
    <mergeCell ref="I80:J80"/>
    <mergeCell ref="N80:O80"/>
    <mergeCell ref="B69:C69"/>
    <mergeCell ref="D69:E69"/>
    <mergeCell ref="I69:J69"/>
    <mergeCell ref="N69:O69"/>
    <mergeCell ref="A70:A71"/>
    <mergeCell ref="B70:C71"/>
    <mergeCell ref="D70:D71"/>
    <mergeCell ref="I70:J70"/>
    <mergeCell ref="N70:O70"/>
    <mergeCell ref="I71:J71"/>
    <mergeCell ref="N71:O71"/>
    <mergeCell ref="B72:C72"/>
    <mergeCell ref="D72:E72"/>
    <mergeCell ref="I72:J72"/>
    <mergeCell ref="N72:O72"/>
    <mergeCell ref="A73:A74"/>
    <mergeCell ref="B73:C74"/>
    <mergeCell ref="D73:D74"/>
    <mergeCell ref="I73:J73"/>
    <mergeCell ref="N73:O73"/>
    <mergeCell ref="I74:J74"/>
    <mergeCell ref="N74:O74"/>
    <mergeCell ref="B63:C63"/>
    <mergeCell ref="D63:E63"/>
    <mergeCell ref="I63:J63"/>
    <mergeCell ref="N63:O63"/>
    <mergeCell ref="A64:A65"/>
    <mergeCell ref="B64:C65"/>
    <mergeCell ref="D64:D65"/>
    <mergeCell ref="I64:J64"/>
    <mergeCell ref="N64:O64"/>
    <mergeCell ref="I65:J65"/>
    <mergeCell ref="N65:O65"/>
    <mergeCell ref="B66:C66"/>
    <mergeCell ref="D66:E66"/>
    <mergeCell ref="I66:J66"/>
    <mergeCell ref="N66:O66"/>
    <mergeCell ref="A67:A68"/>
    <mergeCell ref="B67:C68"/>
    <mergeCell ref="D67:D68"/>
    <mergeCell ref="I67:J67"/>
    <mergeCell ref="N67:O67"/>
    <mergeCell ref="I68:J68"/>
    <mergeCell ref="N68:O68"/>
    <mergeCell ref="B57:C57"/>
    <mergeCell ref="D57:E57"/>
    <mergeCell ref="I57:J57"/>
    <mergeCell ref="N57:O57"/>
    <mergeCell ref="A58:A59"/>
    <mergeCell ref="B58:C59"/>
    <mergeCell ref="D58:D59"/>
    <mergeCell ref="I58:J58"/>
    <mergeCell ref="N58:O58"/>
    <mergeCell ref="I59:J59"/>
    <mergeCell ref="N59:O59"/>
    <mergeCell ref="B60:C60"/>
    <mergeCell ref="D60:E60"/>
    <mergeCell ref="I60:J60"/>
    <mergeCell ref="N60:O60"/>
    <mergeCell ref="A61:A62"/>
    <mergeCell ref="B61:C62"/>
    <mergeCell ref="D61:D62"/>
    <mergeCell ref="I61:J61"/>
    <mergeCell ref="N61:O61"/>
    <mergeCell ref="I62:J62"/>
    <mergeCell ref="N62:O62"/>
    <mergeCell ref="B51:C51"/>
    <mergeCell ref="D51:E51"/>
    <mergeCell ref="I51:J51"/>
    <mergeCell ref="N51:O51"/>
    <mergeCell ref="A52:A53"/>
    <mergeCell ref="B52:C53"/>
    <mergeCell ref="D52:D53"/>
    <mergeCell ref="I52:J52"/>
    <mergeCell ref="N52:O52"/>
    <mergeCell ref="I53:J53"/>
    <mergeCell ref="N53:O53"/>
    <mergeCell ref="B54:C54"/>
    <mergeCell ref="D54:E54"/>
    <mergeCell ref="I54:J54"/>
    <mergeCell ref="N54:O54"/>
    <mergeCell ref="A55:A56"/>
    <mergeCell ref="B55:C56"/>
    <mergeCell ref="D55:D56"/>
    <mergeCell ref="I55:J55"/>
    <mergeCell ref="N55:O55"/>
    <mergeCell ref="I56:J56"/>
    <mergeCell ref="N56:O56"/>
    <mergeCell ref="B45:C45"/>
    <mergeCell ref="D45:E45"/>
    <mergeCell ref="I45:J45"/>
    <mergeCell ref="N45:O45"/>
    <mergeCell ref="A46:A47"/>
    <mergeCell ref="B46:C47"/>
    <mergeCell ref="D46:D47"/>
    <mergeCell ref="I46:J46"/>
    <mergeCell ref="N46:O46"/>
    <mergeCell ref="I47:J47"/>
    <mergeCell ref="N47:O47"/>
    <mergeCell ref="B48:C48"/>
    <mergeCell ref="D48:E48"/>
    <mergeCell ref="I48:J48"/>
    <mergeCell ref="N48:O48"/>
    <mergeCell ref="A49:A50"/>
    <mergeCell ref="B49:C50"/>
    <mergeCell ref="D49:D50"/>
    <mergeCell ref="I49:J49"/>
    <mergeCell ref="N49:O49"/>
    <mergeCell ref="I50:J50"/>
    <mergeCell ref="N50:O50"/>
    <mergeCell ref="B39:C39"/>
    <mergeCell ref="D39:E39"/>
    <mergeCell ref="I39:J39"/>
    <mergeCell ref="N39:O39"/>
    <mergeCell ref="A40:A41"/>
    <mergeCell ref="B40:C41"/>
    <mergeCell ref="D40:D41"/>
    <mergeCell ref="I40:J40"/>
    <mergeCell ref="N40:O40"/>
    <mergeCell ref="I41:J41"/>
    <mergeCell ref="N41:O41"/>
    <mergeCell ref="B42:C42"/>
    <mergeCell ref="D42:E42"/>
    <mergeCell ref="I42:J42"/>
    <mergeCell ref="N42:O42"/>
    <mergeCell ref="A43:A44"/>
    <mergeCell ref="B43:C44"/>
    <mergeCell ref="D43:D44"/>
    <mergeCell ref="I43:J43"/>
    <mergeCell ref="N43:O43"/>
    <mergeCell ref="I44:J44"/>
    <mergeCell ref="N44:O44"/>
    <mergeCell ref="B33:C33"/>
    <mergeCell ref="D33:E33"/>
    <mergeCell ref="I33:J33"/>
    <mergeCell ref="N33:O33"/>
    <mergeCell ref="A34:A35"/>
    <mergeCell ref="B34:C35"/>
    <mergeCell ref="D34:D35"/>
    <mergeCell ref="I34:J34"/>
    <mergeCell ref="N34:O34"/>
    <mergeCell ref="I35:J35"/>
    <mergeCell ref="N35:O35"/>
    <mergeCell ref="B36:C36"/>
    <mergeCell ref="D36:E36"/>
    <mergeCell ref="I36:J36"/>
    <mergeCell ref="N36:O36"/>
    <mergeCell ref="A37:A38"/>
    <mergeCell ref="B37:C38"/>
    <mergeCell ref="D37:D38"/>
    <mergeCell ref="I37:J37"/>
    <mergeCell ref="N37:O37"/>
    <mergeCell ref="I38:J38"/>
    <mergeCell ref="N38:O38"/>
    <mergeCell ref="B27:C27"/>
    <mergeCell ref="D27:E27"/>
    <mergeCell ref="I27:J27"/>
    <mergeCell ref="N27:O27"/>
    <mergeCell ref="A28:A29"/>
    <mergeCell ref="B28:C29"/>
    <mergeCell ref="D28:D29"/>
    <mergeCell ref="I28:J28"/>
    <mergeCell ref="N28:O28"/>
    <mergeCell ref="I29:J29"/>
    <mergeCell ref="N29:O29"/>
    <mergeCell ref="B30:C30"/>
    <mergeCell ref="D30:E30"/>
    <mergeCell ref="I30:J30"/>
    <mergeCell ref="N30:O30"/>
    <mergeCell ref="A31:A32"/>
    <mergeCell ref="B31:C32"/>
    <mergeCell ref="D31:D32"/>
    <mergeCell ref="I31:J31"/>
    <mergeCell ref="N31:O31"/>
    <mergeCell ref="I32:J32"/>
    <mergeCell ref="N32:O32"/>
    <mergeCell ref="A22:C22"/>
    <mergeCell ref="D22:E22"/>
    <mergeCell ref="I22:J22"/>
    <mergeCell ref="N22:O22"/>
    <mergeCell ref="B23:C23"/>
    <mergeCell ref="D23:E23"/>
    <mergeCell ref="I23:J23"/>
    <mergeCell ref="N23:O23"/>
    <mergeCell ref="A24:A25"/>
    <mergeCell ref="B24:C25"/>
    <mergeCell ref="D24:D25"/>
    <mergeCell ref="I24:J24"/>
    <mergeCell ref="N24:O24"/>
    <mergeCell ref="I25:J25"/>
    <mergeCell ref="N25:O25"/>
    <mergeCell ref="A26:C26"/>
    <mergeCell ref="D26:E26"/>
    <mergeCell ref="I26:J26"/>
    <mergeCell ref="N26:O26"/>
    <mergeCell ref="A17:A18"/>
    <mergeCell ref="B17:C18"/>
    <mergeCell ref="D17:D18"/>
    <mergeCell ref="I17:J17"/>
    <mergeCell ref="N17:O17"/>
    <mergeCell ref="I18:J18"/>
    <mergeCell ref="N18:O18"/>
    <mergeCell ref="B19:C19"/>
    <mergeCell ref="D19:E19"/>
    <mergeCell ref="I19:J19"/>
    <mergeCell ref="N19:O19"/>
    <mergeCell ref="A20:A21"/>
    <mergeCell ref="B20:C21"/>
    <mergeCell ref="D20:D21"/>
    <mergeCell ref="I20:J20"/>
    <mergeCell ref="N20:O20"/>
    <mergeCell ref="I21:J21"/>
    <mergeCell ref="N21:O21"/>
    <mergeCell ref="B12:C12"/>
    <mergeCell ref="I12:J12"/>
    <mergeCell ref="N12:O12"/>
    <mergeCell ref="A13:G13"/>
    <mergeCell ref="N13:O13"/>
    <mergeCell ref="A14:C14"/>
    <mergeCell ref="D14:E14"/>
    <mergeCell ref="I14:J14"/>
    <mergeCell ref="N14:O14"/>
    <mergeCell ref="A15:C15"/>
    <mergeCell ref="D15:E15"/>
    <mergeCell ref="I15:J15"/>
    <mergeCell ref="N15:O15"/>
    <mergeCell ref="B16:C16"/>
    <mergeCell ref="D16:E16"/>
    <mergeCell ref="I16:J16"/>
    <mergeCell ref="N16:O16"/>
    <mergeCell ref="J2:P2"/>
    <mergeCell ref="A3:P3"/>
    <mergeCell ref="B5:P6"/>
    <mergeCell ref="A8:A11"/>
    <mergeCell ref="B8:C11"/>
    <mergeCell ref="D8:D11"/>
    <mergeCell ref="E8:E10"/>
    <mergeCell ref="F8:F11"/>
    <mergeCell ref="G8:G11"/>
    <mergeCell ref="H8:H11"/>
    <mergeCell ref="I8:P8"/>
    <mergeCell ref="I9:J11"/>
    <mergeCell ref="K9:P9"/>
    <mergeCell ref="K10:K11"/>
    <mergeCell ref="L10:L11"/>
    <mergeCell ref="M10:M11"/>
    <mergeCell ref="N10:O11"/>
    <mergeCell ref="P10:P11"/>
    <mergeCell ref="Q10:Q11"/>
    <mergeCell ref="R10:R11"/>
    <mergeCell ref="S10:S11"/>
    <mergeCell ref="T10:U11"/>
    <mergeCell ref="V10:V11"/>
    <mergeCell ref="W10:W11"/>
    <mergeCell ref="X10:X11"/>
    <mergeCell ref="Y10:Z11"/>
    <mergeCell ref="T12:U12"/>
    <mergeCell ref="Y12:Z12"/>
    <mergeCell ref="T13:U13"/>
    <mergeCell ref="Y13:Z13"/>
    <mergeCell ref="T14:U14"/>
    <mergeCell ref="Y14:Z14"/>
    <mergeCell ref="T15:U15"/>
    <mergeCell ref="Y15:Z15"/>
    <mergeCell ref="T16:U16"/>
    <mergeCell ref="Y16:Z16"/>
    <mergeCell ref="T17:U17"/>
    <mergeCell ref="Y17:Z17"/>
    <mergeCell ref="T18:U18"/>
    <mergeCell ref="Y18:Z18"/>
    <mergeCell ref="T19:U19"/>
    <mergeCell ref="Y19:Z19"/>
    <mergeCell ref="T20:U20"/>
    <mergeCell ref="Y20:Z20"/>
    <mergeCell ref="T21:U21"/>
    <mergeCell ref="Y21:Z21"/>
    <mergeCell ref="T22:U22"/>
    <mergeCell ref="Y22:Z22"/>
    <mergeCell ref="T23:U23"/>
    <mergeCell ref="Y23:Z23"/>
    <mergeCell ref="T24:U24"/>
    <mergeCell ref="Y24:Z24"/>
    <mergeCell ref="T25:U25"/>
    <mergeCell ref="Y25:Z25"/>
    <mergeCell ref="T26:U26"/>
    <mergeCell ref="Y26:Z26"/>
    <mergeCell ref="T27:U27"/>
    <mergeCell ref="Y27:Z27"/>
    <mergeCell ref="T28:U28"/>
    <mergeCell ref="Y28:Z28"/>
    <mergeCell ref="T29:U29"/>
    <mergeCell ref="Y29:Z29"/>
    <mergeCell ref="T30:U30"/>
    <mergeCell ref="Y30:Z30"/>
    <mergeCell ref="T31:U31"/>
    <mergeCell ref="Y31:Z31"/>
    <mergeCell ref="T32:U32"/>
    <mergeCell ref="Y32:Z32"/>
    <mergeCell ref="T33:U33"/>
    <mergeCell ref="Y33:Z33"/>
    <mergeCell ref="T34:U34"/>
    <mergeCell ref="Y34:Z34"/>
    <mergeCell ref="T35:U35"/>
    <mergeCell ref="Y35:Z35"/>
    <mergeCell ref="T36:U36"/>
    <mergeCell ref="Y36:Z36"/>
    <mergeCell ref="T37:U37"/>
    <mergeCell ref="Y37:Z37"/>
    <mergeCell ref="T38:U38"/>
    <mergeCell ref="Y38:Z38"/>
    <mergeCell ref="T39:U39"/>
    <mergeCell ref="Y39:Z39"/>
    <mergeCell ref="T40:U40"/>
    <mergeCell ref="Y40:Z40"/>
    <mergeCell ref="T41:U41"/>
    <mergeCell ref="Y41:Z41"/>
    <mergeCell ref="T42:U42"/>
    <mergeCell ref="Y42:Z42"/>
    <mergeCell ref="T43:U43"/>
    <mergeCell ref="Y43:Z43"/>
    <mergeCell ref="T44:U44"/>
    <mergeCell ref="Y44:Z44"/>
    <mergeCell ref="T45:U45"/>
    <mergeCell ref="Y45:Z45"/>
    <mergeCell ref="T46:U46"/>
    <mergeCell ref="Y46:Z46"/>
    <mergeCell ref="T47:U47"/>
    <mergeCell ref="Y47:Z47"/>
    <mergeCell ref="T48:U48"/>
    <mergeCell ref="Y48:Z48"/>
    <mergeCell ref="T49:U49"/>
    <mergeCell ref="Y49:Z49"/>
    <mergeCell ref="T50:U50"/>
    <mergeCell ref="Y50:Z50"/>
    <mergeCell ref="T51:U51"/>
    <mergeCell ref="Y51:Z51"/>
    <mergeCell ref="T52:U52"/>
    <mergeCell ref="Y52:Z52"/>
    <mergeCell ref="T53:U53"/>
    <mergeCell ref="Y53:Z53"/>
    <mergeCell ref="T54:U54"/>
    <mergeCell ref="Y54:Z54"/>
    <mergeCell ref="T55:U55"/>
    <mergeCell ref="Y55:Z55"/>
    <mergeCell ref="T56:U56"/>
    <mergeCell ref="Y56:Z56"/>
    <mergeCell ref="T57:U57"/>
    <mergeCell ref="Y57:Z57"/>
    <mergeCell ref="T58:U58"/>
    <mergeCell ref="Y58:Z58"/>
    <mergeCell ref="T59:U59"/>
    <mergeCell ref="Y59:Z59"/>
    <mergeCell ref="T60:U60"/>
    <mergeCell ref="Y60:Z60"/>
    <mergeCell ref="T61:U61"/>
    <mergeCell ref="Y61:Z61"/>
    <mergeCell ref="T62:U62"/>
    <mergeCell ref="Y62:Z62"/>
    <mergeCell ref="T63:U63"/>
    <mergeCell ref="Y63:Z63"/>
    <mergeCell ref="T64:U64"/>
    <mergeCell ref="Y64:Z64"/>
    <mergeCell ref="T65:U65"/>
    <mergeCell ref="Y65:Z65"/>
    <mergeCell ref="T66:U66"/>
    <mergeCell ref="Y66:Z66"/>
    <mergeCell ref="T67:U67"/>
    <mergeCell ref="Y67:Z67"/>
    <mergeCell ref="T68:U68"/>
    <mergeCell ref="Y68:Z68"/>
    <mergeCell ref="T69:U69"/>
    <mergeCell ref="Y69:Z69"/>
    <mergeCell ref="T70:U70"/>
    <mergeCell ref="Y70:Z70"/>
    <mergeCell ref="T71:U71"/>
    <mergeCell ref="Y71:Z71"/>
    <mergeCell ref="T72:U72"/>
    <mergeCell ref="Y72:Z72"/>
    <mergeCell ref="T73:U73"/>
    <mergeCell ref="Y73:Z73"/>
    <mergeCell ref="T74:U74"/>
    <mergeCell ref="Y74:Z74"/>
    <mergeCell ref="T75:U75"/>
    <mergeCell ref="Y75:Z75"/>
    <mergeCell ref="T76:U76"/>
    <mergeCell ref="Y76:Z76"/>
    <mergeCell ref="T77:U77"/>
    <mergeCell ref="Y77:Z77"/>
    <mergeCell ref="T78:U78"/>
    <mergeCell ref="Y78:Z78"/>
    <mergeCell ref="T79:U79"/>
    <mergeCell ref="Y79:Z79"/>
    <mergeCell ref="T80:U80"/>
    <mergeCell ref="Y80:Z80"/>
    <mergeCell ref="T81:U81"/>
    <mergeCell ref="Y81:Z81"/>
    <mergeCell ref="T82:U82"/>
    <mergeCell ref="Y82:Z82"/>
    <mergeCell ref="T83:U83"/>
    <mergeCell ref="Y83:Z83"/>
    <mergeCell ref="T84:U84"/>
    <mergeCell ref="Y84:Z84"/>
    <mergeCell ref="T85:U85"/>
    <mergeCell ref="Y85:Z85"/>
    <mergeCell ref="T86:U86"/>
    <mergeCell ref="Y86:Z86"/>
    <mergeCell ref="T87:U87"/>
    <mergeCell ref="Y87:Z87"/>
    <mergeCell ref="T88:U88"/>
    <mergeCell ref="Y88:Z88"/>
    <mergeCell ref="T89:U89"/>
    <mergeCell ref="Y89:Z89"/>
    <mergeCell ref="T90:U90"/>
    <mergeCell ref="Y90:Z90"/>
    <mergeCell ref="T91:U91"/>
    <mergeCell ref="Y91:Z91"/>
    <mergeCell ref="T92:U92"/>
    <mergeCell ref="Y92:Z92"/>
    <mergeCell ref="T93:U93"/>
    <mergeCell ref="Y93:Z93"/>
    <mergeCell ref="T94:U94"/>
    <mergeCell ref="Y94:Z94"/>
    <mergeCell ref="T95:U95"/>
    <mergeCell ref="Y95:Z95"/>
    <mergeCell ref="T96:U96"/>
    <mergeCell ref="Y96:Z96"/>
    <mergeCell ref="T97:U97"/>
    <mergeCell ref="Y97:Z97"/>
    <mergeCell ref="T98:U98"/>
    <mergeCell ref="Y98:Z98"/>
    <mergeCell ref="T99:U99"/>
    <mergeCell ref="Y99:Z99"/>
    <mergeCell ref="T100:U100"/>
    <mergeCell ref="Y100:Z100"/>
    <mergeCell ref="T101:U101"/>
    <mergeCell ref="Y101:Z101"/>
    <mergeCell ref="T102:U102"/>
    <mergeCell ref="Y102:Z102"/>
    <mergeCell ref="T103:U103"/>
    <mergeCell ref="Y103:Z103"/>
    <mergeCell ref="T104:U104"/>
    <mergeCell ref="Y104:Z104"/>
    <mergeCell ref="T105:U105"/>
    <mergeCell ref="Y105:Z105"/>
    <mergeCell ref="T106:U106"/>
    <mergeCell ref="Y106:Z106"/>
    <mergeCell ref="T107:U107"/>
    <mergeCell ref="Y107:Z107"/>
    <mergeCell ref="T108:U108"/>
    <mergeCell ref="Y108:Z108"/>
    <mergeCell ref="T109:U109"/>
    <mergeCell ref="Y109:Z109"/>
    <mergeCell ref="T110:U110"/>
    <mergeCell ref="Y110:Z110"/>
    <mergeCell ref="T111:U111"/>
    <mergeCell ref="Y111:Z111"/>
    <mergeCell ref="T112:U112"/>
    <mergeCell ref="Y112:Z112"/>
    <mergeCell ref="T113:U113"/>
    <mergeCell ref="Y113:Z113"/>
    <mergeCell ref="T114:U114"/>
    <mergeCell ref="Y114:Z114"/>
    <mergeCell ref="T115:U115"/>
    <mergeCell ref="Y115:Z115"/>
    <mergeCell ref="T116:U116"/>
    <mergeCell ref="Y116:Z116"/>
    <mergeCell ref="T117:U117"/>
    <mergeCell ref="Y117:Z117"/>
    <mergeCell ref="T118:U118"/>
    <mergeCell ref="Y118:Z118"/>
    <mergeCell ref="T119:U119"/>
    <mergeCell ref="Y119:Z119"/>
    <mergeCell ref="T120:U120"/>
    <mergeCell ref="Y120:Z120"/>
    <mergeCell ref="T121:U121"/>
    <mergeCell ref="Y121:Z121"/>
    <mergeCell ref="T122:U122"/>
    <mergeCell ref="Y122:Z122"/>
    <mergeCell ref="T123:U123"/>
    <mergeCell ref="Y123:Z123"/>
    <mergeCell ref="T124:U124"/>
    <mergeCell ref="Y124:Z124"/>
    <mergeCell ref="T125:U125"/>
    <mergeCell ref="Y125:Z125"/>
    <mergeCell ref="T126:U126"/>
    <mergeCell ref="Y126:Z126"/>
    <mergeCell ref="T127:U127"/>
    <mergeCell ref="Y127:Z127"/>
    <mergeCell ref="T128:U128"/>
    <mergeCell ref="Y128:Z128"/>
    <mergeCell ref="T129:U129"/>
    <mergeCell ref="Y129:Z129"/>
    <mergeCell ref="T130:U130"/>
    <mergeCell ref="Y130:Z130"/>
    <mergeCell ref="T131:U131"/>
    <mergeCell ref="Y131:Z131"/>
    <mergeCell ref="T132:U132"/>
    <mergeCell ref="Y132:Z132"/>
    <mergeCell ref="T133:U133"/>
    <mergeCell ref="Y133:Z133"/>
    <mergeCell ref="T134:U134"/>
    <mergeCell ref="Y134:Z134"/>
    <mergeCell ref="T135:U135"/>
    <mergeCell ref="Y135:Z135"/>
    <mergeCell ref="T136:U136"/>
    <mergeCell ref="Y136:Z136"/>
    <mergeCell ref="T137:U137"/>
    <mergeCell ref="Y137:Z137"/>
    <mergeCell ref="T138:U138"/>
    <mergeCell ref="Y138:Z138"/>
    <mergeCell ref="T139:U139"/>
    <mergeCell ref="Y139:Z139"/>
    <mergeCell ref="T140:U140"/>
    <mergeCell ref="Y140:Z140"/>
    <mergeCell ref="T141:U141"/>
    <mergeCell ref="Y141:Z141"/>
    <mergeCell ref="T142:U142"/>
    <mergeCell ref="Y142:Z142"/>
    <mergeCell ref="T143:U143"/>
    <mergeCell ref="Y143:Z143"/>
    <mergeCell ref="T144:U144"/>
    <mergeCell ref="Y144:Z144"/>
    <mergeCell ref="T145:U145"/>
    <mergeCell ref="Y145:Z145"/>
    <mergeCell ref="T146:U146"/>
    <mergeCell ref="Y146:Z146"/>
    <mergeCell ref="T147:U147"/>
    <mergeCell ref="Y147:Z147"/>
    <mergeCell ref="T148:U148"/>
    <mergeCell ref="Y148:Z148"/>
    <mergeCell ref="T149:U149"/>
    <mergeCell ref="Y149:Z149"/>
    <mergeCell ref="T150:U150"/>
    <mergeCell ref="Y150:Z150"/>
    <mergeCell ref="T151:U151"/>
    <mergeCell ref="Y151:Z151"/>
    <mergeCell ref="T152:U152"/>
    <mergeCell ref="Y152:Z152"/>
    <mergeCell ref="T153:U153"/>
    <mergeCell ref="Y153:Z153"/>
    <mergeCell ref="T154:U154"/>
    <mergeCell ref="Y154:Z154"/>
    <mergeCell ref="T155:U155"/>
    <mergeCell ref="Y155:Z155"/>
    <mergeCell ref="T156:U156"/>
    <mergeCell ref="Y156:Z156"/>
    <mergeCell ref="T157:U157"/>
    <mergeCell ref="Y157:Z157"/>
    <mergeCell ref="T158:U158"/>
    <mergeCell ref="Y158:Z158"/>
    <mergeCell ref="T159:U159"/>
    <mergeCell ref="Y159:Z159"/>
    <mergeCell ref="T160:U160"/>
    <mergeCell ref="Y160:Z160"/>
    <mergeCell ref="T161:U161"/>
    <mergeCell ref="Y161:Z161"/>
    <mergeCell ref="T162:U162"/>
    <mergeCell ref="Y162:Z162"/>
    <mergeCell ref="T163:U163"/>
    <mergeCell ref="Y163:Z163"/>
    <mergeCell ref="T164:U164"/>
    <mergeCell ref="Y164:Z164"/>
    <mergeCell ref="T165:U165"/>
    <mergeCell ref="Y165:Z165"/>
    <mergeCell ref="T166:U166"/>
    <mergeCell ref="Y166:Z166"/>
    <mergeCell ref="T167:U167"/>
    <mergeCell ref="Y167:Z167"/>
    <mergeCell ref="T168:U168"/>
    <mergeCell ref="Y168:Z168"/>
    <mergeCell ref="T169:U169"/>
    <mergeCell ref="Y169:Z169"/>
    <mergeCell ref="T170:U170"/>
    <mergeCell ref="Y170:Z170"/>
    <mergeCell ref="T171:U171"/>
    <mergeCell ref="Y171:Z171"/>
    <mergeCell ref="T172:U172"/>
    <mergeCell ref="Y172:Z172"/>
    <mergeCell ref="T173:U173"/>
    <mergeCell ref="Y173:Z173"/>
    <mergeCell ref="T174:U174"/>
    <mergeCell ref="Y174:Z174"/>
    <mergeCell ref="T175:U175"/>
    <mergeCell ref="Y175:Z175"/>
    <mergeCell ref="T176:U176"/>
    <mergeCell ref="Y176:Z176"/>
    <mergeCell ref="T177:U177"/>
    <mergeCell ref="Y177:Z177"/>
    <mergeCell ref="T178:U178"/>
    <mergeCell ref="Y178:Z178"/>
    <mergeCell ref="T179:U179"/>
    <mergeCell ref="Y179:Z179"/>
    <mergeCell ref="T180:U180"/>
    <mergeCell ref="Y180:Z180"/>
    <mergeCell ref="T181:U181"/>
    <mergeCell ref="Y181:Z181"/>
    <mergeCell ref="T182:U182"/>
    <mergeCell ref="Y182:Z182"/>
    <mergeCell ref="T183:U183"/>
    <mergeCell ref="Y183:Z183"/>
    <mergeCell ref="T184:U184"/>
    <mergeCell ref="Y184:Z184"/>
    <mergeCell ref="T185:U185"/>
    <mergeCell ref="Y185:Z185"/>
    <mergeCell ref="T186:U186"/>
    <mergeCell ref="Y186:Z186"/>
    <mergeCell ref="T187:U187"/>
    <mergeCell ref="Y187:Z187"/>
    <mergeCell ref="T188:U188"/>
    <mergeCell ref="Y188:Z188"/>
    <mergeCell ref="T189:U189"/>
    <mergeCell ref="Y189:Z189"/>
    <mergeCell ref="T190:U190"/>
    <mergeCell ref="Y190:Z190"/>
    <mergeCell ref="T191:U191"/>
    <mergeCell ref="Y191:Z191"/>
    <mergeCell ref="T192:U192"/>
    <mergeCell ref="Y192:Z192"/>
    <mergeCell ref="T193:U193"/>
    <mergeCell ref="Y193:Z193"/>
    <mergeCell ref="T194:U194"/>
    <mergeCell ref="Y194:Z194"/>
    <mergeCell ref="T195:U195"/>
    <mergeCell ref="Y195:Z195"/>
    <mergeCell ref="T196:U196"/>
    <mergeCell ref="Y196:Z196"/>
    <mergeCell ref="T197:U197"/>
    <mergeCell ref="Y197:Z197"/>
    <mergeCell ref="T198:U198"/>
    <mergeCell ref="Y198:Z198"/>
    <mergeCell ref="T199:U199"/>
    <mergeCell ref="Y199:Z199"/>
    <mergeCell ref="T200:U200"/>
    <mergeCell ref="Y200:Z200"/>
    <mergeCell ref="T201:U201"/>
    <mergeCell ref="Y201:Z201"/>
    <mergeCell ref="T202:U202"/>
    <mergeCell ref="Y202:Z202"/>
    <mergeCell ref="T203:U203"/>
    <mergeCell ref="Y203:Z203"/>
    <mergeCell ref="T204:U204"/>
    <mergeCell ref="Y204:Z204"/>
    <mergeCell ref="T205:U205"/>
    <mergeCell ref="Y205:Z205"/>
    <mergeCell ref="T206:U206"/>
    <mergeCell ref="Y206:Z206"/>
    <mergeCell ref="T207:U207"/>
    <mergeCell ref="Y207:Z207"/>
    <mergeCell ref="T208:U208"/>
    <mergeCell ref="Y208:Z208"/>
    <mergeCell ref="T209:U209"/>
    <mergeCell ref="Y209:Z209"/>
    <mergeCell ref="T210:U210"/>
    <mergeCell ref="Y210:Z210"/>
    <mergeCell ref="T211:U211"/>
    <mergeCell ref="Y211:Z211"/>
    <mergeCell ref="T212:U212"/>
    <mergeCell ref="Y212:Z212"/>
    <mergeCell ref="T213:U213"/>
    <mergeCell ref="Y213:Z213"/>
    <mergeCell ref="T214:U214"/>
    <mergeCell ref="Y214:Z214"/>
    <mergeCell ref="T215:U215"/>
    <mergeCell ref="Y215:Z215"/>
    <mergeCell ref="T216:U216"/>
    <mergeCell ref="Y216:Z216"/>
    <mergeCell ref="T217:U217"/>
    <mergeCell ref="Y217:Z217"/>
    <mergeCell ref="T218:U218"/>
    <mergeCell ref="Y218:Z218"/>
    <mergeCell ref="T219:U219"/>
    <mergeCell ref="Y219:Z219"/>
    <mergeCell ref="T220:U220"/>
    <mergeCell ref="Y220:Z220"/>
    <mergeCell ref="T221:U221"/>
    <mergeCell ref="Y221:Z221"/>
    <mergeCell ref="T222:U222"/>
    <mergeCell ref="Y222:Z222"/>
    <mergeCell ref="T223:U223"/>
    <mergeCell ref="Y223:Z223"/>
    <mergeCell ref="T224:U224"/>
    <mergeCell ref="Y224:Z224"/>
    <mergeCell ref="T225:U225"/>
    <mergeCell ref="Y225:Z225"/>
    <mergeCell ref="T226:U226"/>
    <mergeCell ref="Y226:Z226"/>
    <mergeCell ref="T227:U227"/>
    <mergeCell ref="Y227:Z227"/>
    <mergeCell ref="T228:U228"/>
    <mergeCell ref="Y228:Z228"/>
    <mergeCell ref="T229:U229"/>
    <mergeCell ref="Y229:Z229"/>
    <mergeCell ref="T230:U230"/>
    <mergeCell ref="Y230:Z230"/>
    <mergeCell ref="T231:U231"/>
    <mergeCell ref="Y231:Z231"/>
    <mergeCell ref="T232:U232"/>
    <mergeCell ref="Y232:Z232"/>
    <mergeCell ref="T233:U233"/>
    <mergeCell ref="Y233:Z233"/>
    <mergeCell ref="T234:U234"/>
    <mergeCell ref="Y234:Z234"/>
    <mergeCell ref="T235:U235"/>
    <mergeCell ref="Y235:Z235"/>
    <mergeCell ref="T236:U236"/>
    <mergeCell ref="Y236:Z236"/>
    <mergeCell ref="T237:U237"/>
    <mergeCell ref="Y237:Z237"/>
    <mergeCell ref="T238:U238"/>
    <mergeCell ref="Y238:Z238"/>
    <mergeCell ref="T239:U239"/>
    <mergeCell ref="Y239:Z239"/>
    <mergeCell ref="T240:U240"/>
    <mergeCell ref="Y240:Z240"/>
    <mergeCell ref="T241:U241"/>
    <mergeCell ref="Y241:Z241"/>
    <mergeCell ref="T242:U242"/>
    <mergeCell ref="Y242:Z242"/>
    <mergeCell ref="T243:U243"/>
    <mergeCell ref="Y243:Z243"/>
    <mergeCell ref="T244:U244"/>
    <mergeCell ref="Y244:Z244"/>
    <mergeCell ref="T245:U245"/>
    <mergeCell ref="Y245:Z245"/>
    <mergeCell ref="T246:U246"/>
    <mergeCell ref="Y246:Z246"/>
    <mergeCell ref="T247:U247"/>
    <mergeCell ref="Y247:Z247"/>
    <mergeCell ref="T248:U248"/>
    <mergeCell ref="Y248:Z248"/>
    <mergeCell ref="T249:U249"/>
    <mergeCell ref="Y249:Z249"/>
    <mergeCell ref="T250:U250"/>
    <mergeCell ref="Y250:Z250"/>
    <mergeCell ref="T251:U251"/>
    <mergeCell ref="Y251:Z251"/>
    <mergeCell ref="T252:U252"/>
    <mergeCell ref="Y252:Z252"/>
    <mergeCell ref="T253:U253"/>
    <mergeCell ref="Y253:Z253"/>
    <mergeCell ref="T254:U254"/>
    <mergeCell ref="Y254:Z254"/>
    <mergeCell ref="T255:U255"/>
    <mergeCell ref="Y255:Z255"/>
    <mergeCell ref="T256:U256"/>
    <mergeCell ref="Y256:Z256"/>
    <mergeCell ref="T257:U257"/>
    <mergeCell ref="Y257:Z257"/>
    <mergeCell ref="T258:U258"/>
    <mergeCell ref="Y258:Z258"/>
    <mergeCell ref="T259:U259"/>
    <mergeCell ref="Y259:Z259"/>
    <mergeCell ref="T260:U260"/>
    <mergeCell ref="Y260:Z260"/>
    <mergeCell ref="T261:U261"/>
    <mergeCell ref="Y261:Z261"/>
    <mergeCell ref="T262:U262"/>
    <mergeCell ref="Y262:Z262"/>
    <mergeCell ref="T263:U263"/>
    <mergeCell ref="Y263:Z263"/>
    <mergeCell ref="T264:U264"/>
    <mergeCell ref="Y264:Z264"/>
    <mergeCell ref="T265:U265"/>
    <mergeCell ref="Y265:Z265"/>
    <mergeCell ref="T266:U266"/>
    <mergeCell ref="Y266:Z266"/>
    <mergeCell ref="T267:U267"/>
    <mergeCell ref="Y267:Z267"/>
    <mergeCell ref="T268:U268"/>
    <mergeCell ref="Y268:Z268"/>
    <mergeCell ref="T269:U269"/>
    <mergeCell ref="Y269:Z269"/>
    <mergeCell ref="T270:U270"/>
    <mergeCell ref="Y270:Z270"/>
    <mergeCell ref="T271:U271"/>
    <mergeCell ref="Y271:Z271"/>
    <mergeCell ref="T272:U272"/>
    <mergeCell ref="Y272:Z272"/>
    <mergeCell ref="T273:U273"/>
    <mergeCell ref="Y273:Z273"/>
    <mergeCell ref="T274:U274"/>
    <mergeCell ref="Y274:Z274"/>
    <mergeCell ref="T275:U275"/>
    <mergeCell ref="Y275:Z275"/>
    <mergeCell ref="T276:U276"/>
    <mergeCell ref="Y276:Z276"/>
    <mergeCell ref="T277:U277"/>
    <mergeCell ref="Y277:Z277"/>
    <mergeCell ref="T278:U278"/>
    <mergeCell ref="Y278:Z278"/>
    <mergeCell ref="T279:U279"/>
    <mergeCell ref="Y279:Z279"/>
    <mergeCell ref="T280:U280"/>
    <mergeCell ref="Y280:Z280"/>
    <mergeCell ref="T281:U281"/>
    <mergeCell ref="Y281:Z281"/>
    <mergeCell ref="T282:U282"/>
    <mergeCell ref="Y282:Z282"/>
    <mergeCell ref="T283:U283"/>
    <mergeCell ref="Y283:Z283"/>
    <mergeCell ref="T284:U284"/>
    <mergeCell ref="Y284:Z284"/>
    <mergeCell ref="T285:U285"/>
    <mergeCell ref="Y285:Z285"/>
    <mergeCell ref="T286:U286"/>
    <mergeCell ref="Y286:Z286"/>
    <mergeCell ref="T287:U287"/>
    <mergeCell ref="Y287:Z287"/>
    <mergeCell ref="T288:U288"/>
    <mergeCell ref="Y288:Z288"/>
    <mergeCell ref="T289:U289"/>
    <mergeCell ref="Y289:Z289"/>
    <mergeCell ref="T290:U290"/>
    <mergeCell ref="Y290:Z290"/>
    <mergeCell ref="T291:U291"/>
    <mergeCell ref="Y291:Z291"/>
    <mergeCell ref="T292:U292"/>
    <mergeCell ref="Y292:Z292"/>
    <mergeCell ref="T293:U293"/>
    <mergeCell ref="Y293:Z293"/>
    <mergeCell ref="T294:U294"/>
    <mergeCell ref="Y294:Z294"/>
    <mergeCell ref="T295:U295"/>
    <mergeCell ref="Y295:Z295"/>
    <mergeCell ref="T296:U296"/>
    <mergeCell ref="Y296:Z296"/>
    <mergeCell ref="T297:U297"/>
    <mergeCell ref="Y297:Z297"/>
    <mergeCell ref="T298:U298"/>
    <mergeCell ref="Y298:Z298"/>
    <mergeCell ref="T299:U299"/>
    <mergeCell ref="Y299:Z299"/>
    <mergeCell ref="T300:U300"/>
    <mergeCell ref="Y300:Z300"/>
    <mergeCell ref="T301:U301"/>
    <mergeCell ref="Y301:Z301"/>
    <mergeCell ref="T302:U302"/>
    <mergeCell ref="Y302:Z302"/>
    <mergeCell ref="T303:U303"/>
    <mergeCell ref="Y303:Z303"/>
    <mergeCell ref="T304:U304"/>
    <mergeCell ref="Y304:Z304"/>
    <mergeCell ref="T305:U305"/>
    <mergeCell ref="Y305:Z305"/>
    <mergeCell ref="T306:U306"/>
    <mergeCell ref="Y306:Z306"/>
    <mergeCell ref="T307:U307"/>
    <mergeCell ref="Y307:Z307"/>
    <mergeCell ref="T308:U308"/>
    <mergeCell ref="Y308:Z308"/>
    <mergeCell ref="T309:U309"/>
    <mergeCell ref="Y309:Z309"/>
    <mergeCell ref="T310:U310"/>
    <mergeCell ref="Y310:Z310"/>
    <mergeCell ref="T311:U311"/>
    <mergeCell ref="Y311:Z311"/>
    <mergeCell ref="T312:U312"/>
    <mergeCell ref="Y312:Z312"/>
    <mergeCell ref="T313:U313"/>
    <mergeCell ref="Y313:Z313"/>
    <mergeCell ref="T314:U314"/>
    <mergeCell ref="Y314:Z314"/>
    <mergeCell ref="T315:U315"/>
    <mergeCell ref="Y315:Z315"/>
    <mergeCell ref="T316:U316"/>
    <mergeCell ref="Y316:Z316"/>
    <mergeCell ref="T317:U317"/>
    <mergeCell ref="Y317:Z317"/>
    <mergeCell ref="T318:U318"/>
    <mergeCell ref="Y318:Z318"/>
    <mergeCell ref="T319:U319"/>
    <mergeCell ref="Y319:Z319"/>
    <mergeCell ref="T320:U320"/>
    <mergeCell ref="Y320:Z320"/>
    <mergeCell ref="T321:U321"/>
    <mergeCell ref="Y321:Z321"/>
    <mergeCell ref="T322:U322"/>
    <mergeCell ref="Y322:Z322"/>
    <mergeCell ref="T323:U323"/>
    <mergeCell ref="Y323:Z323"/>
    <mergeCell ref="T324:U324"/>
    <mergeCell ref="Y324:Z324"/>
    <mergeCell ref="T325:U325"/>
    <mergeCell ref="Y325:Z325"/>
    <mergeCell ref="T326:U326"/>
    <mergeCell ref="Y326:Z326"/>
    <mergeCell ref="T327:U327"/>
    <mergeCell ref="Y327:Z327"/>
    <mergeCell ref="T328:U328"/>
    <mergeCell ref="Y328:Z328"/>
    <mergeCell ref="T329:U329"/>
    <mergeCell ref="Y329:Z329"/>
    <mergeCell ref="T330:U330"/>
    <mergeCell ref="Y330:Z330"/>
    <mergeCell ref="T331:U331"/>
    <mergeCell ref="Y331:Z331"/>
    <mergeCell ref="T332:U332"/>
    <mergeCell ref="Y332:Z332"/>
    <mergeCell ref="T333:U333"/>
    <mergeCell ref="Y333:Z333"/>
    <mergeCell ref="T334:U334"/>
    <mergeCell ref="Y334:Z334"/>
    <mergeCell ref="T335:U335"/>
    <mergeCell ref="Y335:Z335"/>
    <mergeCell ref="T336:U336"/>
    <mergeCell ref="Y336:Z336"/>
    <mergeCell ref="T337:U337"/>
    <mergeCell ref="Y337:Z337"/>
    <mergeCell ref="T338:U338"/>
    <mergeCell ref="Y338:Z338"/>
    <mergeCell ref="T339:U339"/>
    <mergeCell ref="Y339:Z339"/>
    <mergeCell ref="T340:U340"/>
    <mergeCell ref="Y340:Z340"/>
    <mergeCell ref="T341:U341"/>
    <mergeCell ref="Y341:Z341"/>
    <mergeCell ref="T342:U342"/>
    <mergeCell ref="Y342:Z342"/>
    <mergeCell ref="T343:U343"/>
    <mergeCell ref="Y343:Z343"/>
    <mergeCell ref="T344:U344"/>
    <mergeCell ref="Y344:Z344"/>
    <mergeCell ref="T345:U345"/>
    <mergeCell ref="Y345:Z345"/>
    <mergeCell ref="T346:U346"/>
    <mergeCell ref="Y346:Z346"/>
    <mergeCell ref="T347:U347"/>
    <mergeCell ref="Y347:Z347"/>
    <mergeCell ref="T348:U348"/>
    <mergeCell ref="Y348:Z348"/>
    <mergeCell ref="T349:U349"/>
    <mergeCell ref="Y349:Z349"/>
    <mergeCell ref="T350:U350"/>
    <mergeCell ref="Y350:Z350"/>
    <mergeCell ref="T351:U351"/>
    <mergeCell ref="Y351:Z351"/>
    <mergeCell ref="T352:U352"/>
    <mergeCell ref="Y352:Z352"/>
    <mergeCell ref="T353:U353"/>
    <mergeCell ref="Y353:Z353"/>
    <mergeCell ref="T354:U354"/>
    <mergeCell ref="Y354:Z354"/>
    <mergeCell ref="T355:U355"/>
    <mergeCell ref="Y355:Z355"/>
    <mergeCell ref="T356:U356"/>
    <mergeCell ref="Y356:Z356"/>
    <mergeCell ref="T357:U357"/>
    <mergeCell ref="Y357:Z357"/>
    <mergeCell ref="T358:U358"/>
    <mergeCell ref="Y358:Z358"/>
    <mergeCell ref="T359:U359"/>
    <mergeCell ref="Y359:Z359"/>
    <mergeCell ref="T360:U360"/>
    <mergeCell ref="Y360:Z360"/>
    <mergeCell ref="T361:U361"/>
    <mergeCell ref="Y361:Z361"/>
    <mergeCell ref="T362:U362"/>
    <mergeCell ref="Y362:Z362"/>
    <mergeCell ref="T363:U363"/>
    <mergeCell ref="Y363:Z363"/>
    <mergeCell ref="T364:U364"/>
    <mergeCell ref="Y364:Z364"/>
    <mergeCell ref="T365:U365"/>
    <mergeCell ref="Y365:Z365"/>
    <mergeCell ref="T366:U366"/>
    <mergeCell ref="Y366:Z366"/>
    <mergeCell ref="T367:U367"/>
    <mergeCell ref="Y367:Z367"/>
    <mergeCell ref="T368:U368"/>
    <mergeCell ref="Y368:Z368"/>
    <mergeCell ref="T369:U369"/>
    <mergeCell ref="Y369:Z369"/>
    <mergeCell ref="T370:U370"/>
    <mergeCell ref="Y370:Z370"/>
    <mergeCell ref="T371:U371"/>
    <mergeCell ref="Y371:Z371"/>
    <mergeCell ref="T372:U372"/>
    <mergeCell ref="Y372:Z372"/>
    <mergeCell ref="T373:U373"/>
    <mergeCell ref="Y373:Z373"/>
    <mergeCell ref="T374:U374"/>
    <mergeCell ref="Y374:Z374"/>
    <mergeCell ref="T375:U375"/>
    <mergeCell ref="Y375:Z375"/>
    <mergeCell ref="T376:U376"/>
    <mergeCell ref="Y376:Z376"/>
    <mergeCell ref="T377:U377"/>
    <mergeCell ref="Y377:Z377"/>
    <mergeCell ref="T378:U378"/>
    <mergeCell ref="Y378:Z378"/>
    <mergeCell ref="T379:U379"/>
    <mergeCell ref="Y379:Z379"/>
    <mergeCell ref="T380:U380"/>
    <mergeCell ref="Y380:Z380"/>
    <mergeCell ref="T381:U381"/>
    <mergeCell ref="Y381:Z381"/>
    <mergeCell ref="T382:U382"/>
    <mergeCell ref="Y382:Z382"/>
    <mergeCell ref="T383:U383"/>
    <mergeCell ref="Y383:Z383"/>
    <mergeCell ref="T384:U384"/>
    <mergeCell ref="Y384:Z384"/>
    <mergeCell ref="T385:U385"/>
    <mergeCell ref="Y385:Z385"/>
    <mergeCell ref="T386:U386"/>
    <mergeCell ref="Y386:Z386"/>
    <mergeCell ref="T387:U387"/>
    <mergeCell ref="Y387:Z387"/>
    <mergeCell ref="T388:U388"/>
    <mergeCell ref="Y388:Z388"/>
    <mergeCell ref="T389:U389"/>
    <mergeCell ref="Y389:Z389"/>
    <mergeCell ref="T390:U390"/>
    <mergeCell ref="Y390:Z390"/>
    <mergeCell ref="T391:U391"/>
    <mergeCell ref="Y391:Z391"/>
    <mergeCell ref="T392:U392"/>
    <mergeCell ref="Y392:Z392"/>
    <mergeCell ref="T393:U393"/>
    <mergeCell ref="Y393:Z393"/>
    <mergeCell ref="T394:U394"/>
    <mergeCell ref="Y394:Z394"/>
    <mergeCell ref="T395:U395"/>
    <mergeCell ref="Y395:Z395"/>
    <mergeCell ref="T396:U396"/>
    <mergeCell ref="Y396:Z396"/>
    <mergeCell ref="T397:U397"/>
    <mergeCell ref="Y397:Z397"/>
    <mergeCell ref="T398:U398"/>
    <mergeCell ref="Y398:Z398"/>
    <mergeCell ref="T399:U399"/>
    <mergeCell ref="Y399:Z399"/>
    <mergeCell ref="T400:U400"/>
    <mergeCell ref="Y400:Z400"/>
    <mergeCell ref="T401:U401"/>
    <mergeCell ref="Y401:Z401"/>
    <mergeCell ref="T402:U402"/>
    <mergeCell ref="Y402:Z402"/>
    <mergeCell ref="T403:U403"/>
    <mergeCell ref="Y403:Z403"/>
    <mergeCell ref="T404:U404"/>
    <mergeCell ref="Y404:Z404"/>
    <mergeCell ref="T405:U405"/>
    <mergeCell ref="Y405:Z405"/>
    <mergeCell ref="T406:U406"/>
    <mergeCell ref="Y406:Z406"/>
    <mergeCell ref="T407:U407"/>
    <mergeCell ref="Y407:Z407"/>
    <mergeCell ref="T408:U408"/>
    <mergeCell ref="Y408:Z408"/>
    <mergeCell ref="T409:U409"/>
    <mergeCell ref="Y409:Z409"/>
    <mergeCell ref="T410:U410"/>
    <mergeCell ref="Y410:Z410"/>
    <mergeCell ref="T411:U411"/>
    <mergeCell ref="Y411:Z411"/>
    <mergeCell ref="T412:U412"/>
    <mergeCell ref="Y412:Z412"/>
    <mergeCell ref="T413:U413"/>
    <mergeCell ref="Y413:Z413"/>
    <mergeCell ref="T414:U414"/>
    <mergeCell ref="Y414:Z414"/>
    <mergeCell ref="T415:U415"/>
    <mergeCell ref="Y415:Z415"/>
    <mergeCell ref="T416:U416"/>
    <mergeCell ref="Y416:Z416"/>
    <mergeCell ref="T417:U417"/>
    <mergeCell ref="Y417:Z417"/>
    <mergeCell ref="T418:U418"/>
    <mergeCell ref="Y418:Z418"/>
    <mergeCell ref="T419:U419"/>
    <mergeCell ref="Y419:Z419"/>
    <mergeCell ref="T420:U420"/>
    <mergeCell ref="Y420:Z420"/>
    <mergeCell ref="T421:U421"/>
    <mergeCell ref="Y421:Z421"/>
    <mergeCell ref="T422:U422"/>
    <mergeCell ref="Y422:Z422"/>
    <mergeCell ref="T423:U423"/>
    <mergeCell ref="Y423:Z423"/>
    <mergeCell ref="T424:U424"/>
    <mergeCell ref="Y424:Z424"/>
    <mergeCell ref="T425:U425"/>
    <mergeCell ref="Y425:Z425"/>
    <mergeCell ref="T426:U426"/>
    <mergeCell ref="Y426:Z426"/>
    <mergeCell ref="T427:U427"/>
    <mergeCell ref="Y427:Z427"/>
    <mergeCell ref="T428:U428"/>
    <mergeCell ref="Y428:Z428"/>
    <mergeCell ref="T429:U429"/>
    <mergeCell ref="Y429:Z429"/>
    <mergeCell ref="T430:U430"/>
    <mergeCell ref="Y430:Z430"/>
    <mergeCell ref="T431:U431"/>
    <mergeCell ref="Y431:Z431"/>
    <mergeCell ref="T432:U432"/>
    <mergeCell ref="Y432:Z432"/>
    <mergeCell ref="T433:U433"/>
    <mergeCell ref="Y433:Z433"/>
    <mergeCell ref="T434:U434"/>
    <mergeCell ref="Y434:Z434"/>
    <mergeCell ref="T435:U435"/>
    <mergeCell ref="Y435:Z435"/>
    <mergeCell ref="T436:U436"/>
    <mergeCell ref="Y436:Z436"/>
    <mergeCell ref="T437:U437"/>
    <mergeCell ref="Y437:Z437"/>
    <mergeCell ref="T438:U438"/>
    <mergeCell ref="Y438:Z438"/>
    <mergeCell ref="T439:U439"/>
    <mergeCell ref="Y439:Z439"/>
    <mergeCell ref="T440:U440"/>
    <mergeCell ref="Y440:Z440"/>
    <mergeCell ref="T441:U441"/>
    <mergeCell ref="Y441:Z441"/>
    <mergeCell ref="T442:U442"/>
    <mergeCell ref="Y442:Z442"/>
    <mergeCell ref="T443:U443"/>
    <mergeCell ref="Y443:Z443"/>
    <mergeCell ref="T444:U444"/>
    <mergeCell ref="Y444:Z444"/>
    <mergeCell ref="T445:U445"/>
    <mergeCell ref="Y445:Z445"/>
    <mergeCell ref="T446:U446"/>
    <mergeCell ref="Y446:Z446"/>
    <mergeCell ref="T447:U447"/>
    <mergeCell ref="Y447:Z447"/>
    <mergeCell ref="T448:U448"/>
    <mergeCell ref="Y448:Z448"/>
    <mergeCell ref="T449:U449"/>
    <mergeCell ref="Y449:Z449"/>
    <mergeCell ref="T450:U450"/>
    <mergeCell ref="Y450:Z450"/>
    <mergeCell ref="T451:U451"/>
    <mergeCell ref="Y451:Z451"/>
    <mergeCell ref="T452:U452"/>
    <mergeCell ref="Y452:Z452"/>
    <mergeCell ref="T453:U453"/>
    <mergeCell ref="Y453:Z453"/>
    <mergeCell ref="T454:U454"/>
    <mergeCell ref="Y454:Z454"/>
    <mergeCell ref="T455:U455"/>
    <mergeCell ref="Y455:Z455"/>
    <mergeCell ref="T456:U456"/>
    <mergeCell ref="Y456:Z456"/>
    <mergeCell ref="T457:U457"/>
    <mergeCell ref="Y457:Z457"/>
    <mergeCell ref="T458:U458"/>
    <mergeCell ref="Y458:Z458"/>
    <mergeCell ref="T459:U459"/>
    <mergeCell ref="Y459:Z459"/>
    <mergeCell ref="T460:U460"/>
    <mergeCell ref="Y460:Z460"/>
    <mergeCell ref="T461:U461"/>
    <mergeCell ref="Y461:Z461"/>
    <mergeCell ref="T462:U462"/>
    <mergeCell ref="Y462:Z462"/>
    <mergeCell ref="T463:U463"/>
    <mergeCell ref="Y463:Z463"/>
    <mergeCell ref="T464:U464"/>
    <mergeCell ref="Y464:Z464"/>
    <mergeCell ref="T465:U465"/>
    <mergeCell ref="Y465:Z465"/>
    <mergeCell ref="T466:U466"/>
    <mergeCell ref="Y466:Z466"/>
    <mergeCell ref="T467:U467"/>
    <mergeCell ref="Y467:Z467"/>
    <mergeCell ref="T468:U468"/>
    <mergeCell ref="Y468:Z468"/>
    <mergeCell ref="T469:U469"/>
    <mergeCell ref="Y469:Z469"/>
    <mergeCell ref="T470:U470"/>
    <mergeCell ref="Y470:Z470"/>
    <mergeCell ref="T471:U471"/>
    <mergeCell ref="Y471:Z471"/>
    <mergeCell ref="T472:U472"/>
    <mergeCell ref="Y472:Z472"/>
    <mergeCell ref="T473:U473"/>
    <mergeCell ref="Y473:Z473"/>
    <mergeCell ref="T474:U474"/>
    <mergeCell ref="Y474:Z474"/>
    <mergeCell ref="T475:U475"/>
    <mergeCell ref="Y475:Z475"/>
    <mergeCell ref="T476:U476"/>
    <mergeCell ref="Y476:Z476"/>
    <mergeCell ref="T477:U477"/>
    <mergeCell ref="Y477:Z477"/>
    <mergeCell ref="T478:U478"/>
    <mergeCell ref="Y478:Z478"/>
    <mergeCell ref="T479:U479"/>
    <mergeCell ref="Y479:Z479"/>
    <mergeCell ref="T480:U480"/>
    <mergeCell ref="Y480:Z480"/>
    <mergeCell ref="T481:U481"/>
    <mergeCell ref="Y481:Z481"/>
    <mergeCell ref="T482:U482"/>
    <mergeCell ref="Y482:Z482"/>
    <mergeCell ref="T483:U483"/>
    <mergeCell ref="Y483:Z483"/>
    <mergeCell ref="T484:U484"/>
    <mergeCell ref="Y484:Z484"/>
    <mergeCell ref="T485:U485"/>
    <mergeCell ref="Y485:Z485"/>
    <mergeCell ref="T486:U486"/>
    <mergeCell ref="Y486:Z486"/>
    <mergeCell ref="T487:U487"/>
    <mergeCell ref="Y487:Z487"/>
    <mergeCell ref="T488:U488"/>
    <mergeCell ref="Y488:Z488"/>
    <mergeCell ref="T489:U489"/>
    <mergeCell ref="Y489:Z489"/>
    <mergeCell ref="T490:U490"/>
    <mergeCell ref="Y490:Z490"/>
    <mergeCell ref="T491:U491"/>
    <mergeCell ref="Y491:Z491"/>
    <mergeCell ref="T492:U492"/>
    <mergeCell ref="Y492:Z492"/>
    <mergeCell ref="T493:U493"/>
    <mergeCell ref="Y493:Z493"/>
    <mergeCell ref="T503:U503"/>
    <mergeCell ref="Y503:Z503"/>
    <mergeCell ref="T504:U504"/>
    <mergeCell ref="Y504:Z504"/>
    <mergeCell ref="T505:U505"/>
    <mergeCell ref="Y505:Z505"/>
    <mergeCell ref="T506:U506"/>
    <mergeCell ref="Y506:Z506"/>
    <mergeCell ref="T507:U507"/>
    <mergeCell ref="Y507:Z507"/>
    <mergeCell ref="T508:U508"/>
    <mergeCell ref="Y508:Z508"/>
    <mergeCell ref="F509:Z509"/>
    <mergeCell ref="T494:U494"/>
    <mergeCell ref="Y494:Z494"/>
    <mergeCell ref="T495:U495"/>
    <mergeCell ref="Y495:Z495"/>
    <mergeCell ref="T496:U496"/>
    <mergeCell ref="Y496:Z496"/>
    <mergeCell ref="T497:U497"/>
    <mergeCell ref="Y497:Z497"/>
    <mergeCell ref="T498:U498"/>
    <mergeCell ref="Y498:Z498"/>
    <mergeCell ref="T499:U499"/>
    <mergeCell ref="Y499:Z499"/>
    <mergeCell ref="T500:U500"/>
    <mergeCell ref="Y500:Z500"/>
    <mergeCell ref="T501:U501"/>
    <mergeCell ref="Y501:Z501"/>
    <mergeCell ref="T502:U502"/>
    <mergeCell ref="Y502:Z502"/>
  </mergeCells>
  <pageMargins left="0.39370078740157483" right="0.39370078740157483" top="0.39370078740157483" bottom="0.39370078740157483" header="0" footer="0"/>
  <pageSetup paperSize="9" scale="96" fitToHeight="0" orientation="landscape" r:id="rId1"/>
  <headerFooter>
    <oddFooter>&amp;R&amp;P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P520"/>
  <sheetViews>
    <sheetView workbookViewId="0">
      <pane ySplit="12" topLeftCell="A13" activePane="bottomLeft" state="frozen"/>
      <selection pane="bottomLeft" activeCell="F1" sqref="F1:O1048576"/>
    </sheetView>
  </sheetViews>
  <sheetFormatPr defaultRowHeight="12.75" x14ac:dyDescent="0.2"/>
  <cols>
    <col min="1" max="1" width="5" customWidth="1"/>
    <col min="2" max="2" width="7.140625" customWidth="1"/>
    <col min="3" max="3" width="3.140625" customWidth="1"/>
    <col min="4" max="4" width="36.85546875" customWidth="1"/>
    <col min="5" max="5" width="6.140625" customWidth="1"/>
    <col min="6" max="8" width="9.140625" customWidth="1"/>
    <col min="9" max="9" width="3.140625" customWidth="1"/>
    <col min="10" max="10" width="6.140625" customWidth="1"/>
    <col min="11" max="13" width="9.140625" customWidth="1"/>
    <col min="14" max="14" width="6.140625" customWidth="1"/>
    <col min="15" max="15" width="3.140625" customWidth="1"/>
    <col min="16" max="16" width="9.140625" customWidth="1"/>
  </cols>
  <sheetData>
    <row r="1" spans="1:16" ht="11.65" customHeight="1" x14ac:dyDescent="0.2">
      <c r="P1" s="1" t="s">
        <v>0</v>
      </c>
    </row>
    <row r="2" spans="1:16" ht="10.9" customHeight="1" x14ac:dyDescent="0.2">
      <c r="J2" s="52" t="s">
        <v>1</v>
      </c>
      <c r="K2" s="52"/>
      <c r="L2" s="52"/>
      <c r="M2" s="52"/>
      <c r="N2" s="52"/>
      <c r="O2" s="52"/>
      <c r="P2" s="52"/>
    </row>
    <row r="3" spans="1:16" ht="11.65" customHeight="1" x14ac:dyDescent="0.2">
      <c r="A3" s="53" t="s">
        <v>2</v>
      </c>
      <c r="B3" s="53"/>
      <c r="C3" s="53"/>
      <c r="D3" s="53"/>
      <c r="E3" s="53"/>
      <c r="F3" s="53"/>
      <c r="G3" s="53"/>
      <c r="H3" s="53"/>
      <c r="I3" s="53"/>
      <c r="J3" s="53"/>
      <c r="K3" s="53"/>
      <c r="L3" s="53"/>
      <c r="M3" s="53"/>
      <c r="N3" s="53"/>
      <c r="O3" s="53"/>
      <c r="P3" s="53"/>
    </row>
    <row r="4" spans="1:16" ht="5.85" customHeight="1" x14ac:dyDescent="0.2"/>
    <row r="5" spans="1:16" ht="12.4" customHeight="1" x14ac:dyDescent="0.2">
      <c r="A5" s="102" t="s">
        <v>3</v>
      </c>
      <c r="B5" s="54" t="s">
        <v>4</v>
      </c>
      <c r="C5" s="54"/>
      <c r="D5" s="54"/>
      <c r="E5" s="54"/>
      <c r="F5" s="54"/>
      <c r="G5" s="54"/>
      <c r="H5" s="54"/>
      <c r="I5" s="54"/>
      <c r="J5" s="54"/>
      <c r="K5" s="54"/>
      <c r="L5" s="54"/>
      <c r="M5" s="54"/>
      <c r="N5" s="54"/>
      <c r="O5" s="54"/>
      <c r="P5" s="54"/>
    </row>
    <row r="6" spans="1:16" ht="5.0999999999999996" customHeight="1" x14ac:dyDescent="0.2">
      <c r="A6" s="102"/>
      <c r="B6" s="17"/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</row>
    <row r="7" spans="1:16" ht="5.85" customHeight="1" x14ac:dyDescent="0.2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</row>
    <row r="8" spans="1:16" ht="10.9" customHeight="1" x14ac:dyDescent="0.2">
      <c r="A8" s="45" t="s">
        <v>5</v>
      </c>
      <c r="B8" s="45" t="s">
        <v>6</v>
      </c>
      <c r="C8" s="47"/>
      <c r="D8" s="59" t="s">
        <v>7</v>
      </c>
      <c r="E8" s="45" t="s">
        <v>8</v>
      </c>
      <c r="F8" s="62" t="s">
        <v>12</v>
      </c>
      <c r="G8" s="63"/>
      <c r="H8" s="63"/>
      <c r="I8" s="63"/>
      <c r="J8" s="63"/>
      <c r="K8" s="63"/>
      <c r="L8" s="63"/>
      <c r="M8" s="63"/>
      <c r="N8" s="63"/>
      <c r="O8" s="63"/>
      <c r="P8" s="64"/>
    </row>
    <row r="9" spans="1:16" ht="11.65" customHeight="1" x14ac:dyDescent="0.2">
      <c r="A9" s="56"/>
      <c r="B9" s="57"/>
      <c r="C9" s="58"/>
      <c r="D9" s="60"/>
      <c r="E9" s="56"/>
      <c r="F9" s="62" t="s">
        <v>14</v>
      </c>
      <c r="G9" s="63"/>
      <c r="H9" s="63"/>
      <c r="I9" s="63"/>
      <c r="J9" s="63"/>
      <c r="K9" s="63"/>
      <c r="L9" s="63"/>
      <c r="M9" s="63"/>
      <c r="N9" s="63"/>
      <c r="O9" s="63"/>
      <c r="P9" s="64"/>
    </row>
    <row r="10" spans="1:16" ht="5.85" customHeight="1" x14ac:dyDescent="0.2">
      <c r="A10" s="56"/>
      <c r="B10" s="57"/>
      <c r="C10" s="58"/>
      <c r="D10" s="60"/>
      <c r="E10" s="46"/>
      <c r="F10" s="45" t="s">
        <v>756</v>
      </c>
      <c r="G10" s="45" t="s">
        <v>757</v>
      </c>
      <c r="H10" s="45" t="s">
        <v>758</v>
      </c>
      <c r="I10" s="45" t="s">
        <v>759</v>
      </c>
      <c r="J10" s="47"/>
      <c r="K10" s="45" t="s">
        <v>760</v>
      </c>
      <c r="L10" s="45" t="s">
        <v>761</v>
      </c>
      <c r="M10" s="45" t="s">
        <v>762</v>
      </c>
      <c r="N10" s="45" t="s">
        <v>763</v>
      </c>
      <c r="O10" s="47"/>
      <c r="P10" s="45" t="s">
        <v>46</v>
      </c>
    </row>
    <row r="11" spans="1:16" ht="28.35" customHeight="1" x14ac:dyDescent="0.2">
      <c r="A11" s="46"/>
      <c r="B11" s="48"/>
      <c r="C11" s="49"/>
      <c r="D11" s="61"/>
      <c r="E11" s="5" t="s">
        <v>20</v>
      </c>
      <c r="F11" s="46"/>
      <c r="G11" s="46"/>
      <c r="H11" s="46"/>
      <c r="I11" s="48"/>
      <c r="J11" s="49"/>
      <c r="K11" s="46"/>
      <c r="L11" s="46"/>
      <c r="M11" s="46"/>
      <c r="N11" s="48"/>
      <c r="O11" s="49"/>
      <c r="P11" s="46"/>
    </row>
    <row r="12" spans="1:16" ht="10.15" customHeight="1" x14ac:dyDescent="0.2">
      <c r="A12" s="5" t="s">
        <v>21</v>
      </c>
      <c r="B12" s="45" t="s">
        <v>22</v>
      </c>
      <c r="C12" s="50"/>
      <c r="D12" s="5" t="s">
        <v>23</v>
      </c>
      <c r="E12" s="5" t="s">
        <v>24</v>
      </c>
      <c r="F12" s="5" t="s">
        <v>764</v>
      </c>
      <c r="G12" s="5" t="s">
        <v>697</v>
      </c>
      <c r="H12" s="5" t="s">
        <v>765</v>
      </c>
      <c r="I12" s="45" t="s">
        <v>766</v>
      </c>
      <c r="J12" s="50"/>
      <c r="K12" s="5" t="s">
        <v>767</v>
      </c>
      <c r="L12" s="5" t="s">
        <v>172</v>
      </c>
      <c r="M12" s="5" t="s">
        <v>768</v>
      </c>
      <c r="N12" s="45" t="s">
        <v>769</v>
      </c>
      <c r="O12" s="50"/>
      <c r="P12" s="5" t="s">
        <v>770</v>
      </c>
    </row>
    <row r="13" spans="1:16" ht="10.9" customHeight="1" x14ac:dyDescent="0.2">
      <c r="A13" s="65" t="s">
        <v>35</v>
      </c>
      <c r="B13" s="65"/>
      <c r="C13" s="65"/>
      <c r="D13" s="65"/>
      <c r="E13" s="65"/>
      <c r="F13" s="6">
        <v>1.0156000000000001</v>
      </c>
      <c r="G13" s="6">
        <v>1.0183</v>
      </c>
      <c r="H13" s="6">
        <v>1.0209999999999999</v>
      </c>
      <c r="I13" s="51">
        <v>1.0238</v>
      </c>
      <c r="J13" s="51"/>
      <c r="K13" s="6">
        <v>1.0266</v>
      </c>
      <c r="L13" s="6">
        <v>1.0294000000000001</v>
      </c>
      <c r="M13" s="6">
        <v>1.0322</v>
      </c>
      <c r="N13" s="51">
        <v>1.0349999999999999</v>
      </c>
      <c r="O13" s="51"/>
      <c r="P13" s="6">
        <v>1.0378000000000001</v>
      </c>
    </row>
    <row r="14" spans="1:16" ht="11.65" customHeight="1" x14ac:dyDescent="0.2">
      <c r="A14" s="66" t="s">
        <v>36</v>
      </c>
      <c r="B14" s="67"/>
      <c r="C14" s="68"/>
      <c r="D14" s="69" t="s">
        <v>37</v>
      </c>
      <c r="E14" s="70"/>
      <c r="F14" s="7">
        <v>0</v>
      </c>
      <c r="G14" s="7">
        <v>0</v>
      </c>
      <c r="H14" s="7">
        <v>0</v>
      </c>
      <c r="I14" s="43">
        <v>0</v>
      </c>
      <c r="J14" s="44"/>
      <c r="K14" s="7">
        <v>0</v>
      </c>
      <c r="L14" s="7">
        <v>0</v>
      </c>
      <c r="M14" s="7">
        <v>0</v>
      </c>
      <c r="N14" s="43">
        <v>0</v>
      </c>
      <c r="O14" s="44"/>
      <c r="P14" s="7">
        <v>0</v>
      </c>
    </row>
    <row r="15" spans="1:16" ht="29.1" customHeight="1" x14ac:dyDescent="0.2">
      <c r="A15" s="71" t="s">
        <v>38</v>
      </c>
      <c r="B15" s="72"/>
      <c r="C15" s="73"/>
      <c r="D15" s="74" t="s">
        <v>39</v>
      </c>
      <c r="E15" s="75"/>
      <c r="F15" s="8">
        <v>0</v>
      </c>
      <c r="G15" s="8">
        <v>0</v>
      </c>
      <c r="H15" s="8">
        <v>0</v>
      </c>
      <c r="I15" s="41">
        <v>0</v>
      </c>
      <c r="J15" s="42"/>
      <c r="K15" s="8">
        <v>0</v>
      </c>
      <c r="L15" s="8">
        <v>0</v>
      </c>
      <c r="M15" s="8">
        <v>0</v>
      </c>
      <c r="N15" s="41">
        <v>0</v>
      </c>
      <c r="O15" s="42"/>
      <c r="P15" s="8">
        <v>0</v>
      </c>
    </row>
    <row r="16" spans="1:16" ht="22.5" customHeight="1" x14ac:dyDescent="0.2">
      <c r="A16" s="9">
        <v>310</v>
      </c>
      <c r="B16" s="76" t="s">
        <v>40</v>
      </c>
      <c r="C16" s="77"/>
      <c r="D16" s="78" t="s">
        <v>41</v>
      </c>
      <c r="E16" s="79"/>
      <c r="F16" s="10">
        <v>0</v>
      </c>
      <c r="G16" s="10">
        <v>0</v>
      </c>
      <c r="H16" s="10">
        <v>0</v>
      </c>
      <c r="I16" s="39">
        <v>0</v>
      </c>
      <c r="J16" s="40"/>
      <c r="K16" s="10">
        <v>0</v>
      </c>
      <c r="L16" s="10">
        <v>0</v>
      </c>
      <c r="M16" s="10">
        <v>0</v>
      </c>
      <c r="N16" s="39">
        <v>0</v>
      </c>
      <c r="O16" s="40"/>
      <c r="P16" s="10">
        <v>0</v>
      </c>
    </row>
    <row r="17" spans="1:16" ht="11.65" customHeight="1" x14ac:dyDescent="0.2">
      <c r="A17" s="80" t="s">
        <v>42</v>
      </c>
      <c r="B17" s="82" t="s">
        <v>43</v>
      </c>
      <c r="C17" s="83"/>
      <c r="D17" s="82" t="s">
        <v>44</v>
      </c>
      <c r="E17" s="11" t="s">
        <v>45</v>
      </c>
      <c r="F17" s="12"/>
      <c r="G17" s="12"/>
      <c r="H17" s="12"/>
      <c r="I17" s="30"/>
      <c r="J17" s="31"/>
      <c r="K17" s="12"/>
      <c r="L17" s="12"/>
      <c r="M17" s="12"/>
      <c r="N17" s="30"/>
      <c r="O17" s="31"/>
      <c r="P17" s="12"/>
    </row>
    <row r="18" spans="1:16" ht="30.6" customHeight="1" x14ac:dyDescent="0.2">
      <c r="A18" s="81"/>
      <c r="B18" s="84"/>
      <c r="C18" s="85"/>
      <c r="D18" s="86"/>
      <c r="E18" s="13" t="s">
        <v>22</v>
      </c>
      <c r="F18" s="15"/>
      <c r="G18" s="15"/>
      <c r="H18" s="15"/>
      <c r="I18" s="32"/>
      <c r="J18" s="33"/>
      <c r="K18" s="15"/>
      <c r="L18" s="15"/>
      <c r="M18" s="15"/>
      <c r="N18" s="32"/>
      <c r="O18" s="33"/>
      <c r="P18" s="15"/>
    </row>
    <row r="19" spans="1:16" ht="22.5" customHeight="1" x14ac:dyDescent="0.2">
      <c r="A19" s="9">
        <v>437</v>
      </c>
      <c r="B19" s="76" t="s">
        <v>47</v>
      </c>
      <c r="C19" s="77"/>
      <c r="D19" s="78" t="s">
        <v>48</v>
      </c>
      <c r="E19" s="79"/>
      <c r="F19" s="10">
        <v>0</v>
      </c>
      <c r="G19" s="10">
        <v>0</v>
      </c>
      <c r="H19" s="10">
        <v>0</v>
      </c>
      <c r="I19" s="39">
        <v>0</v>
      </c>
      <c r="J19" s="40"/>
      <c r="K19" s="10">
        <v>0</v>
      </c>
      <c r="L19" s="10">
        <v>0</v>
      </c>
      <c r="M19" s="10">
        <v>0</v>
      </c>
      <c r="N19" s="39">
        <v>0</v>
      </c>
      <c r="O19" s="40"/>
      <c r="P19" s="10">
        <v>0</v>
      </c>
    </row>
    <row r="20" spans="1:16" ht="11.65" customHeight="1" x14ac:dyDescent="0.2">
      <c r="A20" s="80" t="s">
        <v>49</v>
      </c>
      <c r="B20" s="82" t="s">
        <v>50</v>
      </c>
      <c r="C20" s="83"/>
      <c r="D20" s="82" t="s">
        <v>51</v>
      </c>
      <c r="E20" s="11" t="s">
        <v>45</v>
      </c>
      <c r="F20" s="12"/>
      <c r="G20" s="12"/>
      <c r="H20" s="12"/>
      <c r="I20" s="30"/>
      <c r="J20" s="31"/>
      <c r="K20" s="12"/>
      <c r="L20" s="12"/>
      <c r="M20" s="12"/>
      <c r="N20" s="30"/>
      <c r="O20" s="31"/>
      <c r="P20" s="12"/>
    </row>
    <row r="21" spans="1:16" ht="21" customHeight="1" x14ac:dyDescent="0.2">
      <c r="A21" s="81"/>
      <c r="B21" s="84"/>
      <c r="C21" s="85"/>
      <c r="D21" s="86"/>
      <c r="E21" s="13" t="s">
        <v>52</v>
      </c>
      <c r="F21" s="15"/>
      <c r="G21" s="15"/>
      <c r="H21" s="15"/>
      <c r="I21" s="32"/>
      <c r="J21" s="33"/>
      <c r="K21" s="15"/>
      <c r="L21" s="15"/>
      <c r="M21" s="15"/>
      <c r="N21" s="32"/>
      <c r="O21" s="33"/>
      <c r="P21" s="15"/>
    </row>
    <row r="22" spans="1:16" ht="19.7" customHeight="1" x14ac:dyDescent="0.2">
      <c r="A22" s="71" t="s">
        <v>53</v>
      </c>
      <c r="B22" s="72"/>
      <c r="C22" s="73"/>
      <c r="D22" s="74" t="s">
        <v>54</v>
      </c>
      <c r="E22" s="75"/>
      <c r="F22" s="8">
        <v>0</v>
      </c>
      <c r="G22" s="8">
        <v>0</v>
      </c>
      <c r="H22" s="8">
        <v>0</v>
      </c>
      <c r="I22" s="41">
        <v>0</v>
      </c>
      <c r="J22" s="42"/>
      <c r="K22" s="8">
        <v>0</v>
      </c>
      <c r="L22" s="8">
        <v>0</v>
      </c>
      <c r="M22" s="8">
        <v>0</v>
      </c>
      <c r="N22" s="41">
        <v>0</v>
      </c>
      <c r="O22" s="42"/>
      <c r="P22" s="8">
        <v>0</v>
      </c>
    </row>
    <row r="23" spans="1:16" ht="22.5" customHeight="1" x14ac:dyDescent="0.2">
      <c r="A23" s="9">
        <v>756</v>
      </c>
      <c r="B23" s="76" t="s">
        <v>55</v>
      </c>
      <c r="C23" s="77"/>
      <c r="D23" s="78" t="s">
        <v>56</v>
      </c>
      <c r="E23" s="79"/>
      <c r="F23" s="10">
        <v>0</v>
      </c>
      <c r="G23" s="10">
        <v>0</v>
      </c>
      <c r="H23" s="10">
        <v>0</v>
      </c>
      <c r="I23" s="39">
        <v>0</v>
      </c>
      <c r="J23" s="40"/>
      <c r="K23" s="10">
        <v>0</v>
      </c>
      <c r="L23" s="10">
        <v>0</v>
      </c>
      <c r="M23" s="10">
        <v>0</v>
      </c>
      <c r="N23" s="39">
        <v>0</v>
      </c>
      <c r="O23" s="40"/>
      <c r="P23" s="10">
        <v>0</v>
      </c>
    </row>
    <row r="24" spans="1:16" ht="11.65" customHeight="1" x14ac:dyDescent="0.2">
      <c r="A24" s="80" t="s">
        <v>57</v>
      </c>
      <c r="B24" s="82" t="s">
        <v>58</v>
      </c>
      <c r="C24" s="83"/>
      <c r="D24" s="82" t="s">
        <v>59</v>
      </c>
      <c r="E24" s="11" t="s">
        <v>60</v>
      </c>
      <c r="F24" s="12"/>
      <c r="G24" s="12"/>
      <c r="H24" s="12"/>
      <c r="I24" s="30"/>
      <c r="J24" s="31"/>
      <c r="K24" s="12"/>
      <c r="L24" s="12"/>
      <c r="M24" s="12"/>
      <c r="N24" s="30"/>
      <c r="O24" s="31"/>
      <c r="P24" s="12"/>
    </row>
    <row r="25" spans="1:16" ht="20.45" customHeight="1" x14ac:dyDescent="0.2">
      <c r="A25" s="81"/>
      <c r="B25" s="84"/>
      <c r="C25" s="85"/>
      <c r="D25" s="86"/>
      <c r="E25" s="13" t="s">
        <v>21</v>
      </c>
      <c r="F25" s="15"/>
      <c r="G25" s="15"/>
      <c r="H25" s="15"/>
      <c r="I25" s="32"/>
      <c r="J25" s="33"/>
      <c r="K25" s="15"/>
      <c r="L25" s="15"/>
      <c r="M25" s="15"/>
      <c r="N25" s="32"/>
      <c r="O25" s="33"/>
      <c r="P25" s="15"/>
    </row>
    <row r="26" spans="1:16" ht="29.1" customHeight="1" x14ac:dyDescent="0.2">
      <c r="A26" s="71" t="s">
        <v>61</v>
      </c>
      <c r="B26" s="72"/>
      <c r="C26" s="73"/>
      <c r="D26" s="74" t="s">
        <v>62</v>
      </c>
      <c r="E26" s="75"/>
      <c r="F26" s="8">
        <v>0</v>
      </c>
      <c r="G26" s="8">
        <v>0</v>
      </c>
      <c r="H26" s="8">
        <v>0</v>
      </c>
      <c r="I26" s="41">
        <v>0</v>
      </c>
      <c r="J26" s="42"/>
      <c r="K26" s="8">
        <v>0</v>
      </c>
      <c r="L26" s="8">
        <v>0</v>
      </c>
      <c r="M26" s="8">
        <v>0</v>
      </c>
      <c r="N26" s="41">
        <v>0</v>
      </c>
      <c r="O26" s="42"/>
      <c r="P26" s="8">
        <v>0</v>
      </c>
    </row>
    <row r="27" spans="1:16" ht="22.5" customHeight="1" x14ac:dyDescent="0.2">
      <c r="A27" s="9">
        <v>814</v>
      </c>
      <c r="B27" s="76" t="s">
        <v>63</v>
      </c>
      <c r="C27" s="77"/>
      <c r="D27" s="78" t="s">
        <v>64</v>
      </c>
      <c r="E27" s="79"/>
      <c r="F27" s="10">
        <v>0</v>
      </c>
      <c r="G27" s="10">
        <v>0</v>
      </c>
      <c r="H27" s="10">
        <v>0</v>
      </c>
      <c r="I27" s="39">
        <v>0</v>
      </c>
      <c r="J27" s="40"/>
      <c r="K27" s="10">
        <v>0</v>
      </c>
      <c r="L27" s="10">
        <v>0</v>
      </c>
      <c r="M27" s="10">
        <v>0</v>
      </c>
      <c r="N27" s="39">
        <v>0</v>
      </c>
      <c r="O27" s="40"/>
      <c r="P27" s="10">
        <v>0</v>
      </c>
    </row>
    <row r="28" spans="1:16" ht="11.65" customHeight="1" x14ac:dyDescent="0.2">
      <c r="A28" s="80" t="s">
        <v>65</v>
      </c>
      <c r="B28" s="82" t="s">
        <v>66</v>
      </c>
      <c r="C28" s="83"/>
      <c r="D28" s="82" t="s">
        <v>67</v>
      </c>
      <c r="E28" s="11" t="s">
        <v>60</v>
      </c>
      <c r="F28" s="12"/>
      <c r="G28" s="12"/>
      <c r="H28" s="12"/>
      <c r="I28" s="30"/>
      <c r="J28" s="31"/>
      <c r="K28" s="12"/>
      <c r="L28" s="12"/>
      <c r="M28" s="12"/>
      <c r="N28" s="30"/>
      <c r="O28" s="31"/>
      <c r="P28" s="12"/>
    </row>
    <row r="29" spans="1:16" ht="30.6" customHeight="1" x14ac:dyDescent="0.2">
      <c r="A29" s="81"/>
      <c r="B29" s="84"/>
      <c r="C29" s="85"/>
      <c r="D29" s="86"/>
      <c r="E29" s="13" t="s">
        <v>21</v>
      </c>
      <c r="F29" s="15"/>
      <c r="G29" s="15"/>
      <c r="H29" s="15"/>
      <c r="I29" s="32"/>
      <c r="J29" s="33"/>
      <c r="K29" s="15"/>
      <c r="L29" s="15"/>
      <c r="M29" s="15"/>
      <c r="N29" s="32"/>
      <c r="O29" s="33"/>
      <c r="P29" s="15"/>
    </row>
    <row r="30" spans="1:16" ht="23.25" customHeight="1" x14ac:dyDescent="0.2">
      <c r="A30" s="9">
        <v>817</v>
      </c>
      <c r="B30" s="76" t="s">
        <v>63</v>
      </c>
      <c r="C30" s="77"/>
      <c r="D30" s="78" t="s">
        <v>68</v>
      </c>
      <c r="E30" s="79"/>
      <c r="F30" s="10">
        <v>0</v>
      </c>
      <c r="G30" s="10">
        <v>0</v>
      </c>
      <c r="H30" s="10">
        <v>0</v>
      </c>
      <c r="I30" s="39">
        <v>0</v>
      </c>
      <c r="J30" s="40"/>
      <c r="K30" s="10">
        <v>0</v>
      </c>
      <c r="L30" s="10">
        <v>0</v>
      </c>
      <c r="M30" s="10">
        <v>0</v>
      </c>
      <c r="N30" s="39">
        <v>0</v>
      </c>
      <c r="O30" s="40"/>
      <c r="P30" s="10">
        <v>0</v>
      </c>
    </row>
    <row r="31" spans="1:16" ht="10.9" customHeight="1" x14ac:dyDescent="0.2">
      <c r="A31" s="80" t="s">
        <v>69</v>
      </c>
      <c r="B31" s="82" t="s">
        <v>70</v>
      </c>
      <c r="C31" s="83"/>
      <c r="D31" s="82" t="s">
        <v>71</v>
      </c>
      <c r="E31" s="11" t="s">
        <v>60</v>
      </c>
      <c r="F31" s="12"/>
      <c r="G31" s="12"/>
      <c r="H31" s="12"/>
      <c r="I31" s="30"/>
      <c r="J31" s="31"/>
      <c r="K31" s="12"/>
      <c r="L31" s="12"/>
      <c r="M31" s="12"/>
      <c r="N31" s="30"/>
      <c r="O31" s="31"/>
      <c r="P31" s="12"/>
    </row>
    <row r="32" spans="1:16" ht="10.9" customHeight="1" x14ac:dyDescent="0.2">
      <c r="A32" s="81"/>
      <c r="B32" s="84"/>
      <c r="C32" s="85"/>
      <c r="D32" s="86"/>
      <c r="E32" s="13" t="s">
        <v>21</v>
      </c>
      <c r="F32" s="15"/>
      <c r="G32" s="15"/>
      <c r="H32" s="15"/>
      <c r="I32" s="32"/>
      <c r="J32" s="33"/>
      <c r="K32" s="15"/>
      <c r="L32" s="15"/>
      <c r="M32" s="15"/>
      <c r="N32" s="32"/>
      <c r="O32" s="33"/>
      <c r="P32" s="15"/>
    </row>
    <row r="33" spans="1:16" ht="22.5" customHeight="1" x14ac:dyDescent="0.2">
      <c r="A33" s="9">
        <v>818</v>
      </c>
      <c r="B33" s="76" t="s">
        <v>63</v>
      </c>
      <c r="C33" s="77"/>
      <c r="D33" s="78" t="s">
        <v>72</v>
      </c>
      <c r="E33" s="79"/>
      <c r="F33" s="10">
        <v>0</v>
      </c>
      <c r="G33" s="10">
        <v>0</v>
      </c>
      <c r="H33" s="10">
        <v>0</v>
      </c>
      <c r="I33" s="39">
        <v>0</v>
      </c>
      <c r="J33" s="40"/>
      <c r="K33" s="10">
        <v>0</v>
      </c>
      <c r="L33" s="10">
        <v>0</v>
      </c>
      <c r="M33" s="10">
        <v>0</v>
      </c>
      <c r="N33" s="39">
        <v>0</v>
      </c>
      <c r="O33" s="40"/>
      <c r="P33" s="10">
        <v>0</v>
      </c>
    </row>
    <row r="34" spans="1:16" ht="11.65" customHeight="1" x14ac:dyDescent="0.2">
      <c r="A34" s="80" t="s">
        <v>73</v>
      </c>
      <c r="B34" s="82" t="s">
        <v>74</v>
      </c>
      <c r="C34" s="83"/>
      <c r="D34" s="82" t="s">
        <v>75</v>
      </c>
      <c r="E34" s="11" t="s">
        <v>60</v>
      </c>
      <c r="F34" s="12"/>
      <c r="G34" s="12"/>
      <c r="H34" s="12"/>
      <c r="I34" s="30"/>
      <c r="J34" s="31"/>
      <c r="K34" s="12"/>
      <c r="L34" s="12"/>
      <c r="M34" s="12"/>
      <c r="N34" s="30"/>
      <c r="O34" s="31"/>
      <c r="P34" s="12"/>
    </row>
    <row r="35" spans="1:16" ht="10.9" customHeight="1" x14ac:dyDescent="0.2">
      <c r="A35" s="81"/>
      <c r="B35" s="84"/>
      <c r="C35" s="85"/>
      <c r="D35" s="86"/>
      <c r="E35" s="13" t="s">
        <v>21</v>
      </c>
      <c r="F35" s="15"/>
      <c r="G35" s="15"/>
      <c r="H35" s="15"/>
      <c r="I35" s="32"/>
      <c r="J35" s="33"/>
      <c r="K35" s="15"/>
      <c r="L35" s="15"/>
      <c r="M35" s="15"/>
      <c r="N35" s="32"/>
      <c r="O35" s="33"/>
      <c r="P35" s="15"/>
    </row>
    <row r="36" spans="1:16" ht="22.5" customHeight="1" x14ac:dyDescent="0.2">
      <c r="A36" s="9">
        <v>819</v>
      </c>
      <c r="B36" s="76" t="s">
        <v>63</v>
      </c>
      <c r="C36" s="77"/>
      <c r="D36" s="78" t="s">
        <v>76</v>
      </c>
      <c r="E36" s="79"/>
      <c r="F36" s="10">
        <v>0</v>
      </c>
      <c r="G36" s="10">
        <v>0</v>
      </c>
      <c r="H36" s="10">
        <v>0</v>
      </c>
      <c r="I36" s="39">
        <v>0</v>
      </c>
      <c r="J36" s="40"/>
      <c r="K36" s="10">
        <v>0</v>
      </c>
      <c r="L36" s="10">
        <v>0</v>
      </c>
      <c r="M36" s="10">
        <v>0</v>
      </c>
      <c r="N36" s="39">
        <v>0</v>
      </c>
      <c r="O36" s="40"/>
      <c r="P36" s="10">
        <v>0</v>
      </c>
    </row>
    <row r="37" spans="1:16" ht="19.7" customHeight="1" x14ac:dyDescent="0.2">
      <c r="A37" s="80" t="s">
        <v>77</v>
      </c>
      <c r="B37" s="82" t="s">
        <v>78</v>
      </c>
      <c r="C37" s="83"/>
      <c r="D37" s="82" t="s">
        <v>79</v>
      </c>
      <c r="E37" s="11" t="s">
        <v>80</v>
      </c>
      <c r="F37" s="12"/>
      <c r="G37" s="12"/>
      <c r="H37" s="12"/>
      <c r="I37" s="30"/>
      <c r="J37" s="31"/>
      <c r="K37" s="12"/>
      <c r="L37" s="12"/>
      <c r="M37" s="12"/>
      <c r="N37" s="30"/>
      <c r="O37" s="31"/>
      <c r="P37" s="12"/>
    </row>
    <row r="38" spans="1:16" ht="42.95" customHeight="1" x14ac:dyDescent="0.2">
      <c r="A38" s="81"/>
      <c r="B38" s="84"/>
      <c r="C38" s="85"/>
      <c r="D38" s="86"/>
      <c r="E38" s="13" t="s">
        <v>21</v>
      </c>
      <c r="F38" s="15"/>
      <c r="G38" s="15"/>
      <c r="H38" s="15"/>
      <c r="I38" s="32"/>
      <c r="J38" s="33"/>
      <c r="K38" s="15"/>
      <c r="L38" s="15"/>
      <c r="M38" s="15"/>
      <c r="N38" s="32"/>
      <c r="O38" s="33"/>
      <c r="P38" s="15"/>
    </row>
    <row r="39" spans="1:16" ht="22.5" customHeight="1" x14ac:dyDescent="0.2">
      <c r="A39" s="9">
        <v>820</v>
      </c>
      <c r="B39" s="76" t="s">
        <v>63</v>
      </c>
      <c r="C39" s="77"/>
      <c r="D39" s="78" t="s">
        <v>81</v>
      </c>
      <c r="E39" s="79"/>
      <c r="F39" s="10">
        <v>0</v>
      </c>
      <c r="G39" s="10">
        <v>0</v>
      </c>
      <c r="H39" s="10">
        <v>0</v>
      </c>
      <c r="I39" s="39">
        <v>0</v>
      </c>
      <c r="J39" s="40"/>
      <c r="K39" s="10">
        <v>0</v>
      </c>
      <c r="L39" s="10">
        <v>0</v>
      </c>
      <c r="M39" s="10">
        <v>0</v>
      </c>
      <c r="N39" s="39">
        <v>0</v>
      </c>
      <c r="O39" s="40"/>
      <c r="P39" s="10">
        <v>0</v>
      </c>
    </row>
    <row r="40" spans="1:16" ht="11.65" customHeight="1" x14ac:dyDescent="0.2">
      <c r="A40" s="80" t="s">
        <v>82</v>
      </c>
      <c r="B40" s="82" t="s">
        <v>83</v>
      </c>
      <c r="C40" s="83"/>
      <c r="D40" s="82" t="s">
        <v>84</v>
      </c>
      <c r="E40" s="11" t="s">
        <v>60</v>
      </c>
      <c r="F40" s="12"/>
      <c r="G40" s="12"/>
      <c r="H40" s="12"/>
      <c r="I40" s="30"/>
      <c r="J40" s="31"/>
      <c r="K40" s="12"/>
      <c r="L40" s="12"/>
      <c r="M40" s="12"/>
      <c r="N40" s="30"/>
      <c r="O40" s="31"/>
      <c r="P40" s="12"/>
    </row>
    <row r="41" spans="1:16" ht="20.45" customHeight="1" x14ac:dyDescent="0.2">
      <c r="A41" s="81"/>
      <c r="B41" s="84"/>
      <c r="C41" s="85"/>
      <c r="D41" s="86"/>
      <c r="E41" s="13" t="s">
        <v>21</v>
      </c>
      <c r="F41" s="15"/>
      <c r="G41" s="15"/>
      <c r="H41" s="15"/>
      <c r="I41" s="32"/>
      <c r="J41" s="33"/>
      <c r="K41" s="15"/>
      <c r="L41" s="15"/>
      <c r="M41" s="15"/>
      <c r="N41" s="32"/>
      <c r="O41" s="33"/>
      <c r="P41" s="15"/>
    </row>
    <row r="42" spans="1:16" ht="23.25" customHeight="1" x14ac:dyDescent="0.2">
      <c r="A42" s="9">
        <v>821</v>
      </c>
      <c r="B42" s="76" t="s">
        <v>63</v>
      </c>
      <c r="C42" s="77"/>
      <c r="D42" s="78" t="s">
        <v>85</v>
      </c>
      <c r="E42" s="79"/>
      <c r="F42" s="10">
        <v>0</v>
      </c>
      <c r="G42" s="10">
        <v>0</v>
      </c>
      <c r="H42" s="10">
        <v>0</v>
      </c>
      <c r="I42" s="39">
        <v>0</v>
      </c>
      <c r="J42" s="40"/>
      <c r="K42" s="10">
        <v>0</v>
      </c>
      <c r="L42" s="10">
        <v>0</v>
      </c>
      <c r="M42" s="10">
        <v>0</v>
      </c>
      <c r="N42" s="39">
        <v>0</v>
      </c>
      <c r="O42" s="40"/>
      <c r="P42" s="10">
        <v>0</v>
      </c>
    </row>
    <row r="43" spans="1:16" ht="10.9" customHeight="1" x14ac:dyDescent="0.2">
      <c r="A43" s="80" t="s">
        <v>86</v>
      </c>
      <c r="B43" s="82" t="s">
        <v>87</v>
      </c>
      <c r="C43" s="83"/>
      <c r="D43" s="82" t="s">
        <v>88</v>
      </c>
      <c r="E43" s="11" t="s">
        <v>60</v>
      </c>
      <c r="F43" s="12"/>
      <c r="G43" s="12"/>
      <c r="H43" s="12"/>
      <c r="I43" s="30"/>
      <c r="J43" s="31"/>
      <c r="K43" s="12"/>
      <c r="L43" s="12"/>
      <c r="M43" s="12"/>
      <c r="N43" s="30"/>
      <c r="O43" s="31"/>
      <c r="P43" s="12"/>
    </row>
    <row r="44" spans="1:16" ht="10.9" customHeight="1" x14ac:dyDescent="0.2">
      <c r="A44" s="81"/>
      <c r="B44" s="84"/>
      <c r="C44" s="85"/>
      <c r="D44" s="86"/>
      <c r="E44" s="13" t="s">
        <v>21</v>
      </c>
      <c r="F44" s="15"/>
      <c r="G44" s="15"/>
      <c r="H44" s="15"/>
      <c r="I44" s="32"/>
      <c r="J44" s="33"/>
      <c r="K44" s="15"/>
      <c r="L44" s="15"/>
      <c r="M44" s="15"/>
      <c r="N44" s="32"/>
      <c r="O44" s="33"/>
      <c r="P44" s="15"/>
    </row>
    <row r="45" spans="1:16" ht="23.25" customHeight="1" x14ac:dyDescent="0.2">
      <c r="A45" s="9">
        <v>822</v>
      </c>
      <c r="B45" s="76" t="s">
        <v>63</v>
      </c>
      <c r="C45" s="77"/>
      <c r="D45" s="78" t="s">
        <v>89</v>
      </c>
      <c r="E45" s="79"/>
      <c r="F45" s="10">
        <v>0</v>
      </c>
      <c r="G45" s="10">
        <v>0</v>
      </c>
      <c r="H45" s="10">
        <v>0</v>
      </c>
      <c r="I45" s="39">
        <v>0</v>
      </c>
      <c r="J45" s="40"/>
      <c r="K45" s="10">
        <v>0</v>
      </c>
      <c r="L45" s="10">
        <v>0</v>
      </c>
      <c r="M45" s="10">
        <v>0</v>
      </c>
      <c r="N45" s="39">
        <v>0</v>
      </c>
      <c r="O45" s="40"/>
      <c r="P45" s="10">
        <v>0</v>
      </c>
    </row>
    <row r="46" spans="1:16" ht="10.9" customHeight="1" x14ac:dyDescent="0.2">
      <c r="A46" s="80" t="s">
        <v>90</v>
      </c>
      <c r="B46" s="82" t="s">
        <v>91</v>
      </c>
      <c r="C46" s="83"/>
      <c r="D46" s="82" t="s">
        <v>92</v>
      </c>
      <c r="E46" s="11" t="s">
        <v>60</v>
      </c>
      <c r="F46" s="12"/>
      <c r="G46" s="12"/>
      <c r="H46" s="12"/>
      <c r="I46" s="30"/>
      <c r="J46" s="31"/>
      <c r="K46" s="12"/>
      <c r="L46" s="12"/>
      <c r="M46" s="12"/>
      <c r="N46" s="30"/>
      <c r="O46" s="31"/>
      <c r="P46" s="12"/>
    </row>
    <row r="47" spans="1:16" ht="50.85" customHeight="1" x14ac:dyDescent="0.2">
      <c r="A47" s="81"/>
      <c r="B47" s="84"/>
      <c r="C47" s="85"/>
      <c r="D47" s="86"/>
      <c r="E47" s="13" t="s">
        <v>22</v>
      </c>
      <c r="F47" s="15"/>
      <c r="G47" s="15"/>
      <c r="H47" s="15"/>
      <c r="I47" s="32"/>
      <c r="J47" s="33"/>
      <c r="K47" s="15"/>
      <c r="L47" s="15"/>
      <c r="M47" s="15"/>
      <c r="N47" s="32"/>
      <c r="O47" s="33"/>
      <c r="P47" s="15"/>
    </row>
    <row r="48" spans="1:16" ht="22.5" customHeight="1" x14ac:dyDescent="0.2">
      <c r="A48" s="9">
        <v>823</v>
      </c>
      <c r="B48" s="76" t="s">
        <v>63</v>
      </c>
      <c r="C48" s="77"/>
      <c r="D48" s="78" t="s">
        <v>93</v>
      </c>
      <c r="E48" s="79"/>
      <c r="F48" s="10">
        <v>0</v>
      </c>
      <c r="G48" s="10">
        <v>0</v>
      </c>
      <c r="H48" s="10">
        <v>0</v>
      </c>
      <c r="I48" s="39">
        <v>0</v>
      </c>
      <c r="J48" s="40"/>
      <c r="K48" s="10">
        <v>0</v>
      </c>
      <c r="L48" s="10">
        <v>0</v>
      </c>
      <c r="M48" s="10">
        <v>0</v>
      </c>
      <c r="N48" s="39">
        <v>0</v>
      </c>
      <c r="O48" s="40"/>
      <c r="P48" s="10">
        <v>0</v>
      </c>
    </row>
    <row r="49" spans="1:16" ht="11.65" customHeight="1" x14ac:dyDescent="0.2">
      <c r="A49" s="80" t="s">
        <v>94</v>
      </c>
      <c r="B49" s="82" t="s">
        <v>95</v>
      </c>
      <c r="C49" s="83"/>
      <c r="D49" s="82" t="s">
        <v>96</v>
      </c>
      <c r="E49" s="11" t="s">
        <v>60</v>
      </c>
      <c r="F49" s="12"/>
      <c r="G49" s="12"/>
      <c r="H49" s="12"/>
      <c r="I49" s="30"/>
      <c r="J49" s="31"/>
      <c r="K49" s="12"/>
      <c r="L49" s="12"/>
      <c r="M49" s="12"/>
      <c r="N49" s="30"/>
      <c r="O49" s="31"/>
      <c r="P49" s="12"/>
    </row>
    <row r="50" spans="1:16" ht="21" customHeight="1" x14ac:dyDescent="0.2">
      <c r="A50" s="81"/>
      <c r="B50" s="84"/>
      <c r="C50" s="85"/>
      <c r="D50" s="86"/>
      <c r="E50" s="13" t="s">
        <v>21</v>
      </c>
      <c r="F50" s="15"/>
      <c r="G50" s="15"/>
      <c r="H50" s="15"/>
      <c r="I50" s="32"/>
      <c r="J50" s="33"/>
      <c r="K50" s="15"/>
      <c r="L50" s="15"/>
      <c r="M50" s="15"/>
      <c r="N50" s="32"/>
      <c r="O50" s="33"/>
      <c r="P50" s="15"/>
    </row>
    <row r="51" spans="1:16" ht="22.5" customHeight="1" x14ac:dyDescent="0.2">
      <c r="A51" s="9">
        <v>824</v>
      </c>
      <c r="B51" s="76" t="s">
        <v>63</v>
      </c>
      <c r="C51" s="77"/>
      <c r="D51" s="78" t="s">
        <v>97</v>
      </c>
      <c r="E51" s="79"/>
      <c r="F51" s="10">
        <v>0</v>
      </c>
      <c r="G51" s="10">
        <v>0</v>
      </c>
      <c r="H51" s="10">
        <v>0</v>
      </c>
      <c r="I51" s="39">
        <v>0</v>
      </c>
      <c r="J51" s="40"/>
      <c r="K51" s="10">
        <v>0</v>
      </c>
      <c r="L51" s="10">
        <v>0</v>
      </c>
      <c r="M51" s="10">
        <v>0</v>
      </c>
      <c r="N51" s="39">
        <v>0</v>
      </c>
      <c r="O51" s="40"/>
      <c r="P51" s="10">
        <v>0</v>
      </c>
    </row>
    <row r="52" spans="1:16" ht="11.65" customHeight="1" x14ac:dyDescent="0.2">
      <c r="A52" s="80" t="s">
        <v>98</v>
      </c>
      <c r="B52" s="82" t="s">
        <v>99</v>
      </c>
      <c r="C52" s="83"/>
      <c r="D52" s="82" t="s">
        <v>100</v>
      </c>
      <c r="E52" s="11" t="s">
        <v>60</v>
      </c>
      <c r="F52" s="12"/>
      <c r="G52" s="12"/>
      <c r="H52" s="12"/>
      <c r="I52" s="30"/>
      <c r="J52" s="31"/>
      <c r="K52" s="12"/>
      <c r="L52" s="12"/>
      <c r="M52" s="12"/>
      <c r="N52" s="30"/>
      <c r="O52" s="31"/>
      <c r="P52" s="12"/>
    </row>
    <row r="53" spans="1:16" ht="20.45" customHeight="1" x14ac:dyDescent="0.2">
      <c r="A53" s="81"/>
      <c r="B53" s="84"/>
      <c r="C53" s="85"/>
      <c r="D53" s="86"/>
      <c r="E53" s="13" t="s">
        <v>21</v>
      </c>
      <c r="F53" s="15"/>
      <c r="G53" s="15"/>
      <c r="H53" s="15"/>
      <c r="I53" s="32"/>
      <c r="J53" s="33"/>
      <c r="K53" s="15"/>
      <c r="L53" s="15"/>
      <c r="M53" s="15"/>
      <c r="N53" s="32"/>
      <c r="O53" s="33"/>
      <c r="P53" s="15"/>
    </row>
    <row r="54" spans="1:16" ht="23.25" customHeight="1" x14ac:dyDescent="0.2">
      <c r="A54" s="9">
        <v>825</v>
      </c>
      <c r="B54" s="76" t="s">
        <v>63</v>
      </c>
      <c r="C54" s="77"/>
      <c r="D54" s="78" t="s">
        <v>97</v>
      </c>
      <c r="E54" s="79"/>
      <c r="F54" s="10">
        <v>0</v>
      </c>
      <c r="G54" s="10">
        <v>0</v>
      </c>
      <c r="H54" s="10">
        <v>0</v>
      </c>
      <c r="I54" s="39">
        <v>0</v>
      </c>
      <c r="J54" s="40"/>
      <c r="K54" s="10">
        <v>0</v>
      </c>
      <c r="L54" s="10">
        <v>0</v>
      </c>
      <c r="M54" s="10">
        <v>0</v>
      </c>
      <c r="N54" s="39">
        <v>0</v>
      </c>
      <c r="O54" s="40"/>
      <c r="P54" s="10">
        <v>0</v>
      </c>
    </row>
    <row r="55" spans="1:16" ht="10.9" customHeight="1" x14ac:dyDescent="0.2">
      <c r="A55" s="80" t="s">
        <v>101</v>
      </c>
      <c r="B55" s="82" t="s">
        <v>102</v>
      </c>
      <c r="C55" s="83"/>
      <c r="D55" s="82" t="s">
        <v>103</v>
      </c>
      <c r="E55" s="11" t="s">
        <v>60</v>
      </c>
      <c r="F55" s="12"/>
      <c r="G55" s="12"/>
      <c r="H55" s="12"/>
      <c r="I55" s="30"/>
      <c r="J55" s="31"/>
      <c r="K55" s="12"/>
      <c r="L55" s="12"/>
      <c r="M55" s="12"/>
      <c r="N55" s="30"/>
      <c r="O55" s="31"/>
      <c r="P55" s="12"/>
    </row>
    <row r="56" spans="1:16" ht="21" customHeight="1" x14ac:dyDescent="0.2">
      <c r="A56" s="81"/>
      <c r="B56" s="84"/>
      <c r="C56" s="85"/>
      <c r="D56" s="86"/>
      <c r="E56" s="13" t="s">
        <v>21</v>
      </c>
      <c r="F56" s="15"/>
      <c r="G56" s="15"/>
      <c r="H56" s="15"/>
      <c r="I56" s="32"/>
      <c r="J56" s="33"/>
      <c r="K56" s="15"/>
      <c r="L56" s="15"/>
      <c r="M56" s="15"/>
      <c r="N56" s="32"/>
      <c r="O56" s="33"/>
      <c r="P56" s="15"/>
    </row>
    <row r="57" spans="1:16" ht="22.5" customHeight="1" x14ac:dyDescent="0.2">
      <c r="A57" s="9">
        <v>826</v>
      </c>
      <c r="B57" s="76" t="s">
        <v>63</v>
      </c>
      <c r="C57" s="77"/>
      <c r="D57" s="78" t="s">
        <v>104</v>
      </c>
      <c r="E57" s="79"/>
      <c r="F57" s="10">
        <v>0</v>
      </c>
      <c r="G57" s="10">
        <v>0</v>
      </c>
      <c r="H57" s="10">
        <v>0</v>
      </c>
      <c r="I57" s="39">
        <v>0</v>
      </c>
      <c r="J57" s="40"/>
      <c r="K57" s="10">
        <v>0</v>
      </c>
      <c r="L57" s="10">
        <v>0</v>
      </c>
      <c r="M57" s="10">
        <v>0</v>
      </c>
      <c r="N57" s="39">
        <v>0</v>
      </c>
      <c r="O57" s="40"/>
      <c r="P57" s="10">
        <v>0</v>
      </c>
    </row>
    <row r="58" spans="1:16" ht="11.65" customHeight="1" x14ac:dyDescent="0.2">
      <c r="A58" s="80" t="s">
        <v>105</v>
      </c>
      <c r="B58" s="82" t="s">
        <v>106</v>
      </c>
      <c r="C58" s="83"/>
      <c r="D58" s="82" t="s">
        <v>107</v>
      </c>
      <c r="E58" s="11" t="s">
        <v>60</v>
      </c>
      <c r="F58" s="12"/>
      <c r="G58" s="12"/>
      <c r="H58" s="12"/>
      <c r="I58" s="30"/>
      <c r="J58" s="31"/>
      <c r="K58" s="12"/>
      <c r="L58" s="12"/>
      <c r="M58" s="12"/>
      <c r="N58" s="30"/>
      <c r="O58" s="31"/>
      <c r="P58" s="12"/>
    </row>
    <row r="59" spans="1:16" ht="40.700000000000003" customHeight="1" x14ac:dyDescent="0.2">
      <c r="A59" s="81"/>
      <c r="B59" s="84"/>
      <c r="C59" s="85"/>
      <c r="D59" s="86"/>
      <c r="E59" s="13" t="s">
        <v>30</v>
      </c>
      <c r="F59" s="15"/>
      <c r="G59" s="15"/>
      <c r="H59" s="15"/>
      <c r="I59" s="32"/>
      <c r="J59" s="33"/>
      <c r="K59" s="15"/>
      <c r="L59" s="15"/>
      <c r="M59" s="15"/>
      <c r="N59" s="32"/>
      <c r="O59" s="33"/>
      <c r="P59" s="15"/>
    </row>
    <row r="60" spans="1:16" ht="28.35" customHeight="1" x14ac:dyDescent="0.2">
      <c r="A60" s="9">
        <v>827</v>
      </c>
      <c r="B60" s="76" t="s">
        <v>63</v>
      </c>
      <c r="C60" s="77"/>
      <c r="D60" s="78" t="s">
        <v>108</v>
      </c>
      <c r="E60" s="79"/>
      <c r="F60" s="10">
        <v>0</v>
      </c>
      <c r="G60" s="10">
        <v>0</v>
      </c>
      <c r="H60" s="10">
        <v>0</v>
      </c>
      <c r="I60" s="39">
        <v>0</v>
      </c>
      <c r="J60" s="40"/>
      <c r="K60" s="10">
        <v>0</v>
      </c>
      <c r="L60" s="10">
        <v>0</v>
      </c>
      <c r="M60" s="10">
        <v>0</v>
      </c>
      <c r="N60" s="39">
        <v>0</v>
      </c>
      <c r="O60" s="40"/>
      <c r="P60" s="10">
        <v>0</v>
      </c>
    </row>
    <row r="61" spans="1:16" ht="11.65" customHeight="1" x14ac:dyDescent="0.2">
      <c r="A61" s="80" t="s">
        <v>109</v>
      </c>
      <c r="B61" s="82" t="s">
        <v>110</v>
      </c>
      <c r="C61" s="83"/>
      <c r="D61" s="82" t="s">
        <v>111</v>
      </c>
      <c r="E61" s="11" t="s">
        <v>60</v>
      </c>
      <c r="F61" s="12"/>
      <c r="G61" s="12"/>
      <c r="H61" s="12"/>
      <c r="I61" s="30"/>
      <c r="J61" s="31"/>
      <c r="K61" s="12"/>
      <c r="L61" s="12"/>
      <c r="M61" s="12"/>
      <c r="N61" s="30"/>
      <c r="O61" s="31"/>
      <c r="P61" s="12"/>
    </row>
    <row r="62" spans="1:16" ht="10.9" customHeight="1" x14ac:dyDescent="0.2">
      <c r="A62" s="81"/>
      <c r="B62" s="84"/>
      <c r="C62" s="85"/>
      <c r="D62" s="86"/>
      <c r="E62" s="13" t="s">
        <v>22</v>
      </c>
      <c r="F62" s="15"/>
      <c r="G62" s="15"/>
      <c r="H62" s="15"/>
      <c r="I62" s="32"/>
      <c r="J62" s="33"/>
      <c r="K62" s="15"/>
      <c r="L62" s="15"/>
      <c r="M62" s="15"/>
      <c r="N62" s="32"/>
      <c r="O62" s="33"/>
      <c r="P62" s="15"/>
    </row>
    <row r="63" spans="1:16" ht="22.5" customHeight="1" x14ac:dyDescent="0.2">
      <c r="A63" s="9">
        <v>828</v>
      </c>
      <c r="B63" s="76" t="s">
        <v>63</v>
      </c>
      <c r="C63" s="77"/>
      <c r="D63" s="78" t="s">
        <v>112</v>
      </c>
      <c r="E63" s="79"/>
      <c r="F63" s="10">
        <v>0</v>
      </c>
      <c r="G63" s="10">
        <v>0</v>
      </c>
      <c r="H63" s="10">
        <v>0</v>
      </c>
      <c r="I63" s="39">
        <v>0</v>
      </c>
      <c r="J63" s="40"/>
      <c r="K63" s="10">
        <v>0</v>
      </c>
      <c r="L63" s="10">
        <v>0</v>
      </c>
      <c r="M63" s="10">
        <v>0</v>
      </c>
      <c r="N63" s="39">
        <v>0</v>
      </c>
      <c r="O63" s="40"/>
      <c r="P63" s="10">
        <v>0</v>
      </c>
    </row>
    <row r="64" spans="1:16" ht="11.65" customHeight="1" x14ac:dyDescent="0.2">
      <c r="A64" s="80" t="s">
        <v>113</v>
      </c>
      <c r="B64" s="82" t="s">
        <v>114</v>
      </c>
      <c r="C64" s="83"/>
      <c r="D64" s="82" t="s">
        <v>115</v>
      </c>
      <c r="E64" s="11" t="s">
        <v>60</v>
      </c>
      <c r="F64" s="12"/>
      <c r="G64" s="12"/>
      <c r="H64" s="12"/>
      <c r="I64" s="30"/>
      <c r="J64" s="31"/>
      <c r="K64" s="12"/>
      <c r="L64" s="12"/>
      <c r="M64" s="12"/>
      <c r="N64" s="30"/>
      <c r="O64" s="31"/>
      <c r="P64" s="12"/>
    </row>
    <row r="65" spans="1:16" ht="30.6" customHeight="1" x14ac:dyDescent="0.2">
      <c r="A65" s="81"/>
      <c r="B65" s="84"/>
      <c r="C65" s="85"/>
      <c r="D65" s="86"/>
      <c r="E65" s="13" t="s">
        <v>22</v>
      </c>
      <c r="F65" s="15"/>
      <c r="G65" s="15"/>
      <c r="H65" s="15"/>
      <c r="I65" s="32"/>
      <c r="J65" s="33"/>
      <c r="K65" s="15"/>
      <c r="L65" s="15"/>
      <c r="M65" s="15"/>
      <c r="N65" s="32"/>
      <c r="O65" s="33"/>
      <c r="P65" s="15"/>
    </row>
    <row r="66" spans="1:16" ht="22.5" customHeight="1" x14ac:dyDescent="0.2">
      <c r="A66" s="9">
        <v>829</v>
      </c>
      <c r="B66" s="76" t="s">
        <v>63</v>
      </c>
      <c r="C66" s="77"/>
      <c r="D66" s="78" t="s">
        <v>116</v>
      </c>
      <c r="E66" s="79"/>
      <c r="F66" s="10">
        <v>0</v>
      </c>
      <c r="G66" s="10">
        <v>0</v>
      </c>
      <c r="H66" s="10">
        <v>0</v>
      </c>
      <c r="I66" s="39">
        <v>0</v>
      </c>
      <c r="J66" s="40"/>
      <c r="K66" s="10">
        <v>0</v>
      </c>
      <c r="L66" s="10">
        <v>0</v>
      </c>
      <c r="M66" s="10">
        <v>0</v>
      </c>
      <c r="N66" s="39">
        <v>0</v>
      </c>
      <c r="O66" s="40"/>
      <c r="P66" s="10">
        <v>0</v>
      </c>
    </row>
    <row r="67" spans="1:16" ht="11.65" customHeight="1" x14ac:dyDescent="0.2">
      <c r="A67" s="80" t="s">
        <v>117</v>
      </c>
      <c r="B67" s="82" t="s">
        <v>118</v>
      </c>
      <c r="C67" s="83"/>
      <c r="D67" s="82" t="s">
        <v>119</v>
      </c>
      <c r="E67" s="11" t="s">
        <v>60</v>
      </c>
      <c r="F67" s="12"/>
      <c r="G67" s="12"/>
      <c r="H67" s="12"/>
      <c r="I67" s="30"/>
      <c r="J67" s="31"/>
      <c r="K67" s="12"/>
      <c r="L67" s="12"/>
      <c r="M67" s="12"/>
      <c r="N67" s="30"/>
      <c r="O67" s="31"/>
      <c r="P67" s="12"/>
    </row>
    <row r="68" spans="1:16" ht="21" customHeight="1" x14ac:dyDescent="0.2">
      <c r="A68" s="81"/>
      <c r="B68" s="84"/>
      <c r="C68" s="85"/>
      <c r="D68" s="86"/>
      <c r="E68" s="13" t="s">
        <v>22</v>
      </c>
      <c r="F68" s="15"/>
      <c r="G68" s="15"/>
      <c r="H68" s="15"/>
      <c r="I68" s="32"/>
      <c r="J68" s="33"/>
      <c r="K68" s="15"/>
      <c r="L68" s="15"/>
      <c r="M68" s="15"/>
      <c r="N68" s="32"/>
      <c r="O68" s="33"/>
      <c r="P68" s="15"/>
    </row>
    <row r="69" spans="1:16" ht="22.5" customHeight="1" x14ac:dyDescent="0.2">
      <c r="A69" s="9">
        <v>830</v>
      </c>
      <c r="B69" s="76" t="s">
        <v>63</v>
      </c>
      <c r="C69" s="77"/>
      <c r="D69" s="78" t="s">
        <v>120</v>
      </c>
      <c r="E69" s="79"/>
      <c r="F69" s="10">
        <v>0</v>
      </c>
      <c r="G69" s="10">
        <v>0</v>
      </c>
      <c r="H69" s="10">
        <v>0</v>
      </c>
      <c r="I69" s="39">
        <v>0</v>
      </c>
      <c r="J69" s="40"/>
      <c r="K69" s="10">
        <v>0</v>
      </c>
      <c r="L69" s="10">
        <v>0</v>
      </c>
      <c r="M69" s="10">
        <v>0</v>
      </c>
      <c r="N69" s="39">
        <v>0</v>
      </c>
      <c r="O69" s="40"/>
      <c r="P69" s="10">
        <v>0</v>
      </c>
    </row>
    <row r="70" spans="1:16" ht="11.65" customHeight="1" x14ac:dyDescent="0.2">
      <c r="A70" s="80" t="s">
        <v>121</v>
      </c>
      <c r="B70" s="82" t="s">
        <v>122</v>
      </c>
      <c r="C70" s="83"/>
      <c r="D70" s="82" t="s">
        <v>123</v>
      </c>
      <c r="E70" s="11" t="s">
        <v>60</v>
      </c>
      <c r="F70" s="12"/>
      <c r="G70" s="12"/>
      <c r="H70" s="12"/>
      <c r="I70" s="30"/>
      <c r="J70" s="31"/>
      <c r="K70" s="12"/>
      <c r="L70" s="12"/>
      <c r="M70" s="12"/>
      <c r="N70" s="30"/>
      <c r="O70" s="31"/>
      <c r="P70" s="12"/>
    </row>
    <row r="71" spans="1:16" ht="20.45" customHeight="1" x14ac:dyDescent="0.2">
      <c r="A71" s="81"/>
      <c r="B71" s="84"/>
      <c r="C71" s="85"/>
      <c r="D71" s="86"/>
      <c r="E71" s="13" t="s">
        <v>21</v>
      </c>
      <c r="F71" s="15"/>
      <c r="G71" s="15"/>
      <c r="H71" s="15"/>
      <c r="I71" s="32"/>
      <c r="J71" s="33"/>
      <c r="K71" s="15"/>
      <c r="L71" s="15"/>
      <c r="M71" s="15"/>
      <c r="N71" s="32"/>
      <c r="O71" s="33"/>
      <c r="P71" s="15"/>
    </row>
    <row r="72" spans="1:16" ht="23.25" customHeight="1" x14ac:dyDescent="0.2">
      <c r="A72" s="9">
        <v>831</v>
      </c>
      <c r="B72" s="76" t="s">
        <v>63</v>
      </c>
      <c r="C72" s="77"/>
      <c r="D72" s="78" t="s">
        <v>124</v>
      </c>
      <c r="E72" s="79"/>
      <c r="F72" s="10">
        <v>0</v>
      </c>
      <c r="G72" s="10">
        <v>0</v>
      </c>
      <c r="H72" s="10">
        <v>0</v>
      </c>
      <c r="I72" s="39">
        <v>0</v>
      </c>
      <c r="J72" s="40"/>
      <c r="K72" s="10">
        <v>0</v>
      </c>
      <c r="L72" s="10">
        <v>0</v>
      </c>
      <c r="M72" s="10">
        <v>0</v>
      </c>
      <c r="N72" s="39">
        <v>0</v>
      </c>
      <c r="O72" s="40"/>
      <c r="P72" s="10">
        <v>0</v>
      </c>
    </row>
    <row r="73" spans="1:16" ht="10.9" customHeight="1" x14ac:dyDescent="0.2">
      <c r="A73" s="80" t="s">
        <v>125</v>
      </c>
      <c r="B73" s="82" t="s">
        <v>126</v>
      </c>
      <c r="C73" s="83"/>
      <c r="D73" s="82" t="s">
        <v>127</v>
      </c>
      <c r="E73" s="11" t="s">
        <v>60</v>
      </c>
      <c r="F73" s="12"/>
      <c r="G73" s="12"/>
      <c r="H73" s="12"/>
      <c r="I73" s="30"/>
      <c r="J73" s="31"/>
      <c r="K73" s="12"/>
      <c r="L73" s="12"/>
      <c r="M73" s="12"/>
      <c r="N73" s="30"/>
      <c r="O73" s="31"/>
      <c r="P73" s="12"/>
    </row>
    <row r="74" spans="1:16" ht="21" customHeight="1" x14ac:dyDescent="0.2">
      <c r="A74" s="81"/>
      <c r="B74" s="84"/>
      <c r="C74" s="85"/>
      <c r="D74" s="86"/>
      <c r="E74" s="13" t="s">
        <v>21</v>
      </c>
      <c r="F74" s="15"/>
      <c r="G74" s="15"/>
      <c r="H74" s="15"/>
      <c r="I74" s="32"/>
      <c r="J74" s="33"/>
      <c r="K74" s="15"/>
      <c r="L74" s="15"/>
      <c r="M74" s="15"/>
      <c r="N74" s="32"/>
      <c r="O74" s="33"/>
      <c r="P74" s="15"/>
    </row>
    <row r="75" spans="1:16" ht="22.5" customHeight="1" x14ac:dyDescent="0.2">
      <c r="A75" s="9">
        <v>832</v>
      </c>
      <c r="B75" s="76" t="s">
        <v>63</v>
      </c>
      <c r="C75" s="77"/>
      <c r="D75" s="78" t="s">
        <v>128</v>
      </c>
      <c r="E75" s="79"/>
      <c r="F75" s="10">
        <v>0</v>
      </c>
      <c r="G75" s="10">
        <v>0</v>
      </c>
      <c r="H75" s="10">
        <v>0</v>
      </c>
      <c r="I75" s="39">
        <v>0</v>
      </c>
      <c r="J75" s="40"/>
      <c r="K75" s="10">
        <v>0</v>
      </c>
      <c r="L75" s="10">
        <v>0</v>
      </c>
      <c r="M75" s="10">
        <v>0</v>
      </c>
      <c r="N75" s="39">
        <v>0</v>
      </c>
      <c r="O75" s="40"/>
      <c r="P75" s="10">
        <v>0</v>
      </c>
    </row>
    <row r="76" spans="1:16" ht="11.65" customHeight="1" x14ac:dyDescent="0.2">
      <c r="A76" s="80" t="s">
        <v>129</v>
      </c>
      <c r="B76" s="82" t="s">
        <v>130</v>
      </c>
      <c r="C76" s="83"/>
      <c r="D76" s="82" t="s">
        <v>131</v>
      </c>
      <c r="E76" s="11" t="s">
        <v>60</v>
      </c>
      <c r="F76" s="12"/>
      <c r="G76" s="12"/>
      <c r="H76" s="12"/>
      <c r="I76" s="30"/>
      <c r="J76" s="31"/>
      <c r="K76" s="12"/>
      <c r="L76" s="12"/>
      <c r="M76" s="12"/>
      <c r="N76" s="30"/>
      <c r="O76" s="31"/>
      <c r="P76" s="12"/>
    </row>
    <row r="77" spans="1:16" ht="40.700000000000003" customHeight="1" x14ac:dyDescent="0.2">
      <c r="A77" s="81"/>
      <c r="B77" s="84"/>
      <c r="C77" s="85"/>
      <c r="D77" s="86"/>
      <c r="E77" s="13" t="s">
        <v>21</v>
      </c>
      <c r="F77" s="15"/>
      <c r="G77" s="15"/>
      <c r="H77" s="15"/>
      <c r="I77" s="32"/>
      <c r="J77" s="33"/>
      <c r="K77" s="15"/>
      <c r="L77" s="15"/>
      <c r="M77" s="15"/>
      <c r="N77" s="32"/>
      <c r="O77" s="33"/>
      <c r="P77" s="15"/>
    </row>
    <row r="78" spans="1:16" ht="22.5" customHeight="1" x14ac:dyDescent="0.2">
      <c r="A78" s="9">
        <v>833</v>
      </c>
      <c r="B78" s="76" t="s">
        <v>63</v>
      </c>
      <c r="C78" s="77"/>
      <c r="D78" s="78" t="s">
        <v>132</v>
      </c>
      <c r="E78" s="79"/>
      <c r="F78" s="10">
        <v>0</v>
      </c>
      <c r="G78" s="10">
        <v>0</v>
      </c>
      <c r="H78" s="10">
        <v>0</v>
      </c>
      <c r="I78" s="39">
        <v>0</v>
      </c>
      <c r="J78" s="40"/>
      <c r="K78" s="10">
        <v>0</v>
      </c>
      <c r="L78" s="10">
        <v>0</v>
      </c>
      <c r="M78" s="10">
        <v>0</v>
      </c>
      <c r="N78" s="39">
        <v>0</v>
      </c>
      <c r="O78" s="40"/>
      <c r="P78" s="10">
        <v>0</v>
      </c>
    </row>
    <row r="79" spans="1:16" ht="11.65" customHeight="1" x14ac:dyDescent="0.2">
      <c r="A79" s="80" t="s">
        <v>133</v>
      </c>
      <c r="B79" s="82" t="s">
        <v>134</v>
      </c>
      <c r="C79" s="83"/>
      <c r="D79" s="82" t="s">
        <v>135</v>
      </c>
      <c r="E79" s="11" t="s">
        <v>60</v>
      </c>
      <c r="F79" s="12"/>
      <c r="G79" s="12"/>
      <c r="H79" s="12"/>
      <c r="I79" s="30"/>
      <c r="J79" s="31"/>
      <c r="K79" s="12"/>
      <c r="L79" s="12"/>
      <c r="M79" s="12"/>
      <c r="N79" s="30"/>
      <c r="O79" s="31"/>
      <c r="P79" s="12"/>
    </row>
    <row r="80" spans="1:16" ht="10.9" customHeight="1" x14ac:dyDescent="0.2">
      <c r="A80" s="81"/>
      <c r="B80" s="84"/>
      <c r="C80" s="85"/>
      <c r="D80" s="86"/>
      <c r="E80" s="13" t="s">
        <v>33</v>
      </c>
      <c r="F80" s="15"/>
      <c r="G80" s="15"/>
      <c r="H80" s="15"/>
      <c r="I80" s="32"/>
      <c r="J80" s="33"/>
      <c r="K80" s="15"/>
      <c r="L80" s="15"/>
      <c r="M80" s="15"/>
      <c r="N80" s="32"/>
      <c r="O80" s="33"/>
      <c r="P80" s="15"/>
    </row>
    <row r="81" spans="1:16" ht="22.5" customHeight="1" x14ac:dyDescent="0.2">
      <c r="A81" s="9">
        <v>834</v>
      </c>
      <c r="B81" s="76" t="s">
        <v>63</v>
      </c>
      <c r="C81" s="77"/>
      <c r="D81" s="78" t="s">
        <v>136</v>
      </c>
      <c r="E81" s="79"/>
      <c r="F81" s="10">
        <v>0</v>
      </c>
      <c r="G81" s="10">
        <v>0</v>
      </c>
      <c r="H81" s="10">
        <v>0</v>
      </c>
      <c r="I81" s="39">
        <v>0</v>
      </c>
      <c r="J81" s="40"/>
      <c r="K81" s="10">
        <v>0</v>
      </c>
      <c r="L81" s="10">
        <v>0</v>
      </c>
      <c r="M81" s="10">
        <v>0</v>
      </c>
      <c r="N81" s="39">
        <v>0</v>
      </c>
      <c r="O81" s="40"/>
      <c r="P81" s="10">
        <v>0</v>
      </c>
    </row>
    <row r="82" spans="1:16" ht="11.65" customHeight="1" x14ac:dyDescent="0.2">
      <c r="A82" s="80" t="s">
        <v>137</v>
      </c>
      <c r="B82" s="82" t="s">
        <v>138</v>
      </c>
      <c r="C82" s="83"/>
      <c r="D82" s="82" t="s">
        <v>139</v>
      </c>
      <c r="E82" s="11" t="s">
        <v>60</v>
      </c>
      <c r="F82" s="12"/>
      <c r="G82" s="12"/>
      <c r="H82" s="12"/>
      <c r="I82" s="30"/>
      <c r="J82" s="31"/>
      <c r="K82" s="12"/>
      <c r="L82" s="12"/>
      <c r="M82" s="12"/>
      <c r="N82" s="30"/>
      <c r="O82" s="31"/>
      <c r="P82" s="12"/>
    </row>
    <row r="83" spans="1:16" ht="10.15" customHeight="1" x14ac:dyDescent="0.2">
      <c r="A83" s="81"/>
      <c r="B83" s="84"/>
      <c r="C83" s="85"/>
      <c r="D83" s="86"/>
      <c r="E83" s="13" t="s">
        <v>33</v>
      </c>
      <c r="F83" s="15"/>
      <c r="G83" s="15"/>
      <c r="H83" s="15"/>
      <c r="I83" s="32"/>
      <c r="J83" s="33"/>
      <c r="K83" s="15"/>
      <c r="L83" s="15"/>
      <c r="M83" s="15"/>
      <c r="N83" s="32"/>
      <c r="O83" s="33"/>
      <c r="P83" s="15"/>
    </row>
    <row r="84" spans="1:16" ht="23.25" customHeight="1" x14ac:dyDescent="0.2">
      <c r="A84" s="9">
        <v>835</v>
      </c>
      <c r="B84" s="76" t="s">
        <v>63</v>
      </c>
      <c r="C84" s="77"/>
      <c r="D84" s="78" t="s">
        <v>140</v>
      </c>
      <c r="E84" s="79"/>
      <c r="F84" s="10">
        <v>0</v>
      </c>
      <c r="G84" s="10">
        <v>0</v>
      </c>
      <c r="H84" s="10">
        <v>0</v>
      </c>
      <c r="I84" s="39">
        <v>0</v>
      </c>
      <c r="J84" s="40"/>
      <c r="K84" s="10">
        <v>0</v>
      </c>
      <c r="L84" s="10">
        <v>0</v>
      </c>
      <c r="M84" s="10">
        <v>0</v>
      </c>
      <c r="N84" s="39">
        <v>0</v>
      </c>
      <c r="O84" s="40"/>
      <c r="P84" s="10">
        <v>0</v>
      </c>
    </row>
    <row r="85" spans="1:16" ht="11.65" customHeight="1" x14ac:dyDescent="0.2">
      <c r="A85" s="80" t="s">
        <v>141</v>
      </c>
      <c r="B85" s="82" t="s">
        <v>142</v>
      </c>
      <c r="C85" s="83"/>
      <c r="D85" s="82" t="s">
        <v>143</v>
      </c>
      <c r="E85" s="11" t="s">
        <v>60</v>
      </c>
      <c r="F85" s="12"/>
      <c r="G85" s="12"/>
      <c r="H85" s="12"/>
      <c r="I85" s="30"/>
      <c r="J85" s="31"/>
      <c r="K85" s="12"/>
      <c r="L85" s="12"/>
      <c r="M85" s="12"/>
      <c r="N85" s="30"/>
      <c r="O85" s="31"/>
      <c r="P85" s="12"/>
    </row>
    <row r="86" spans="1:16" ht="9.4" customHeight="1" x14ac:dyDescent="0.2">
      <c r="A86" s="81"/>
      <c r="B86" s="84"/>
      <c r="C86" s="85"/>
      <c r="D86" s="86"/>
      <c r="E86" s="13" t="s">
        <v>28</v>
      </c>
      <c r="F86" s="15"/>
      <c r="G86" s="15"/>
      <c r="H86" s="15"/>
      <c r="I86" s="32"/>
      <c r="J86" s="33"/>
      <c r="K86" s="15"/>
      <c r="L86" s="15"/>
      <c r="M86" s="15"/>
      <c r="N86" s="32"/>
      <c r="O86" s="33"/>
      <c r="P86" s="15"/>
    </row>
    <row r="87" spans="1:16" ht="23.25" customHeight="1" x14ac:dyDescent="0.2">
      <c r="A87" s="9">
        <v>836</v>
      </c>
      <c r="B87" s="76" t="s">
        <v>63</v>
      </c>
      <c r="C87" s="77"/>
      <c r="D87" s="78" t="s">
        <v>144</v>
      </c>
      <c r="E87" s="79"/>
      <c r="F87" s="10">
        <v>0</v>
      </c>
      <c r="G87" s="10">
        <v>0</v>
      </c>
      <c r="H87" s="10">
        <v>0</v>
      </c>
      <c r="I87" s="39">
        <v>0</v>
      </c>
      <c r="J87" s="40"/>
      <c r="K87" s="10">
        <v>0</v>
      </c>
      <c r="L87" s="10">
        <v>0</v>
      </c>
      <c r="M87" s="10">
        <v>0</v>
      </c>
      <c r="N87" s="39">
        <v>0</v>
      </c>
      <c r="O87" s="40"/>
      <c r="P87" s="10">
        <v>0</v>
      </c>
    </row>
    <row r="88" spans="1:16" ht="10.9" customHeight="1" x14ac:dyDescent="0.2">
      <c r="A88" s="80" t="s">
        <v>145</v>
      </c>
      <c r="B88" s="82" t="s">
        <v>146</v>
      </c>
      <c r="C88" s="83"/>
      <c r="D88" s="82" t="s">
        <v>147</v>
      </c>
      <c r="E88" s="11" t="s">
        <v>60</v>
      </c>
      <c r="F88" s="12"/>
      <c r="G88" s="12"/>
      <c r="H88" s="12"/>
      <c r="I88" s="30"/>
      <c r="J88" s="31"/>
      <c r="K88" s="12"/>
      <c r="L88" s="12"/>
      <c r="M88" s="12"/>
      <c r="N88" s="30"/>
      <c r="O88" s="31"/>
      <c r="P88" s="12"/>
    </row>
    <row r="89" spans="1:16" ht="50.85" customHeight="1" x14ac:dyDescent="0.2">
      <c r="A89" s="81"/>
      <c r="B89" s="84"/>
      <c r="C89" s="85"/>
      <c r="D89" s="86"/>
      <c r="E89" s="13" t="s">
        <v>24</v>
      </c>
      <c r="F89" s="15"/>
      <c r="G89" s="15"/>
      <c r="H89" s="15"/>
      <c r="I89" s="32"/>
      <c r="J89" s="33"/>
      <c r="K89" s="15"/>
      <c r="L89" s="15"/>
      <c r="M89" s="15"/>
      <c r="N89" s="32"/>
      <c r="O89" s="33"/>
      <c r="P89" s="15"/>
    </row>
    <row r="90" spans="1:16" ht="23.25" customHeight="1" x14ac:dyDescent="0.2">
      <c r="A90" s="9">
        <v>837</v>
      </c>
      <c r="B90" s="76" t="s">
        <v>63</v>
      </c>
      <c r="C90" s="77"/>
      <c r="D90" s="78" t="s">
        <v>148</v>
      </c>
      <c r="E90" s="79"/>
      <c r="F90" s="10">
        <v>0</v>
      </c>
      <c r="G90" s="10">
        <v>0</v>
      </c>
      <c r="H90" s="10">
        <v>0</v>
      </c>
      <c r="I90" s="39">
        <v>0</v>
      </c>
      <c r="J90" s="40"/>
      <c r="K90" s="10">
        <v>0</v>
      </c>
      <c r="L90" s="10">
        <v>0</v>
      </c>
      <c r="M90" s="10">
        <v>0</v>
      </c>
      <c r="N90" s="39">
        <v>0</v>
      </c>
      <c r="O90" s="40"/>
      <c r="P90" s="10">
        <v>0</v>
      </c>
    </row>
    <row r="91" spans="1:16" ht="10.9" customHeight="1" x14ac:dyDescent="0.2">
      <c r="A91" s="80" t="s">
        <v>149</v>
      </c>
      <c r="B91" s="82" t="s">
        <v>150</v>
      </c>
      <c r="C91" s="83"/>
      <c r="D91" s="82" t="s">
        <v>151</v>
      </c>
      <c r="E91" s="11" t="s">
        <v>60</v>
      </c>
      <c r="F91" s="12"/>
      <c r="G91" s="12"/>
      <c r="H91" s="12"/>
      <c r="I91" s="30"/>
      <c r="J91" s="31"/>
      <c r="K91" s="12"/>
      <c r="L91" s="12"/>
      <c r="M91" s="12"/>
      <c r="N91" s="30"/>
      <c r="O91" s="31"/>
      <c r="P91" s="12"/>
    </row>
    <row r="92" spans="1:16" ht="10.15" customHeight="1" x14ac:dyDescent="0.2">
      <c r="A92" s="81"/>
      <c r="B92" s="84"/>
      <c r="C92" s="85"/>
      <c r="D92" s="86"/>
      <c r="E92" s="13" t="s">
        <v>23</v>
      </c>
      <c r="F92" s="15"/>
      <c r="G92" s="15"/>
      <c r="H92" s="15"/>
      <c r="I92" s="32"/>
      <c r="J92" s="33"/>
      <c r="K92" s="15"/>
      <c r="L92" s="15"/>
      <c r="M92" s="15"/>
      <c r="N92" s="32"/>
      <c r="O92" s="33"/>
      <c r="P92" s="15"/>
    </row>
    <row r="93" spans="1:16" ht="10.9" customHeight="1" x14ac:dyDescent="0.2">
      <c r="A93" s="80" t="s">
        <v>152</v>
      </c>
      <c r="B93" s="82" t="s">
        <v>153</v>
      </c>
      <c r="C93" s="83"/>
      <c r="D93" s="82" t="s">
        <v>154</v>
      </c>
      <c r="E93" s="11" t="s">
        <v>155</v>
      </c>
      <c r="F93" s="12"/>
      <c r="G93" s="12"/>
      <c r="H93" s="12"/>
      <c r="I93" s="30"/>
      <c r="J93" s="31"/>
      <c r="K93" s="12"/>
      <c r="L93" s="12"/>
      <c r="M93" s="12"/>
      <c r="N93" s="30"/>
      <c r="O93" s="31"/>
      <c r="P93" s="12"/>
    </row>
    <row r="94" spans="1:16" ht="40.700000000000003" customHeight="1" x14ac:dyDescent="0.2">
      <c r="A94" s="81"/>
      <c r="B94" s="84"/>
      <c r="C94" s="85"/>
      <c r="D94" s="86"/>
      <c r="E94" s="13" t="s">
        <v>34</v>
      </c>
      <c r="F94" s="15"/>
      <c r="G94" s="15"/>
      <c r="H94" s="15"/>
      <c r="I94" s="32"/>
      <c r="J94" s="33"/>
      <c r="K94" s="15"/>
      <c r="L94" s="15"/>
      <c r="M94" s="15"/>
      <c r="N94" s="32"/>
      <c r="O94" s="33"/>
      <c r="P94" s="15"/>
    </row>
    <row r="95" spans="1:16" ht="23.25" customHeight="1" x14ac:dyDescent="0.2">
      <c r="A95" s="9">
        <v>838</v>
      </c>
      <c r="B95" s="76" t="s">
        <v>63</v>
      </c>
      <c r="C95" s="77"/>
      <c r="D95" s="78" t="s">
        <v>156</v>
      </c>
      <c r="E95" s="79"/>
      <c r="F95" s="10">
        <v>0</v>
      </c>
      <c r="G95" s="10">
        <v>0</v>
      </c>
      <c r="H95" s="10">
        <v>0</v>
      </c>
      <c r="I95" s="39">
        <v>0</v>
      </c>
      <c r="J95" s="40"/>
      <c r="K95" s="10">
        <v>0</v>
      </c>
      <c r="L95" s="10">
        <v>0</v>
      </c>
      <c r="M95" s="10">
        <v>0</v>
      </c>
      <c r="N95" s="39">
        <v>0</v>
      </c>
      <c r="O95" s="40"/>
      <c r="P95" s="10">
        <v>0</v>
      </c>
    </row>
    <row r="96" spans="1:16" ht="11.65" customHeight="1" x14ac:dyDescent="0.2">
      <c r="A96" s="80" t="s">
        <v>157</v>
      </c>
      <c r="B96" s="82" t="s">
        <v>158</v>
      </c>
      <c r="C96" s="83"/>
      <c r="D96" s="82" t="s">
        <v>159</v>
      </c>
      <c r="E96" s="11" t="s">
        <v>60</v>
      </c>
      <c r="F96" s="12"/>
      <c r="G96" s="12"/>
      <c r="H96" s="12"/>
      <c r="I96" s="30"/>
      <c r="J96" s="31"/>
      <c r="K96" s="12"/>
      <c r="L96" s="12"/>
      <c r="M96" s="12"/>
      <c r="N96" s="30"/>
      <c r="O96" s="31"/>
      <c r="P96" s="12"/>
    </row>
    <row r="97" spans="1:16" ht="10.15" customHeight="1" x14ac:dyDescent="0.2">
      <c r="A97" s="81"/>
      <c r="B97" s="84"/>
      <c r="C97" s="85"/>
      <c r="D97" s="86"/>
      <c r="E97" s="13" t="s">
        <v>24</v>
      </c>
      <c r="F97" s="15"/>
      <c r="G97" s="15"/>
      <c r="H97" s="15"/>
      <c r="I97" s="32"/>
      <c r="J97" s="33"/>
      <c r="K97" s="15"/>
      <c r="L97" s="15"/>
      <c r="M97" s="15"/>
      <c r="N97" s="32"/>
      <c r="O97" s="33"/>
      <c r="P97" s="15"/>
    </row>
    <row r="98" spans="1:16" ht="23.25" customHeight="1" x14ac:dyDescent="0.2">
      <c r="A98" s="9">
        <v>839</v>
      </c>
      <c r="B98" s="76" t="s">
        <v>63</v>
      </c>
      <c r="C98" s="77"/>
      <c r="D98" s="78" t="s">
        <v>160</v>
      </c>
      <c r="E98" s="79"/>
      <c r="F98" s="10">
        <v>0</v>
      </c>
      <c r="G98" s="10">
        <v>0</v>
      </c>
      <c r="H98" s="10">
        <v>0</v>
      </c>
      <c r="I98" s="39">
        <v>0</v>
      </c>
      <c r="J98" s="40"/>
      <c r="K98" s="10">
        <v>0</v>
      </c>
      <c r="L98" s="10">
        <v>0</v>
      </c>
      <c r="M98" s="10">
        <v>0</v>
      </c>
      <c r="N98" s="39">
        <v>0</v>
      </c>
      <c r="O98" s="40"/>
      <c r="P98" s="10">
        <v>0</v>
      </c>
    </row>
    <row r="99" spans="1:16" ht="10.9" customHeight="1" x14ac:dyDescent="0.2">
      <c r="A99" s="80" t="s">
        <v>161</v>
      </c>
      <c r="B99" s="82" t="s">
        <v>162</v>
      </c>
      <c r="C99" s="83"/>
      <c r="D99" s="82" t="s">
        <v>163</v>
      </c>
      <c r="E99" s="11" t="s">
        <v>60</v>
      </c>
      <c r="F99" s="12"/>
      <c r="G99" s="12"/>
      <c r="H99" s="12"/>
      <c r="I99" s="30"/>
      <c r="J99" s="31"/>
      <c r="K99" s="12"/>
      <c r="L99" s="12"/>
      <c r="M99" s="12"/>
      <c r="N99" s="30"/>
      <c r="O99" s="31"/>
      <c r="P99" s="12"/>
    </row>
    <row r="100" spans="1:16" ht="10.9" customHeight="1" x14ac:dyDescent="0.2">
      <c r="A100" s="81"/>
      <c r="B100" s="84"/>
      <c r="C100" s="85"/>
      <c r="D100" s="86"/>
      <c r="E100" s="13" t="s">
        <v>34</v>
      </c>
      <c r="F100" s="15"/>
      <c r="G100" s="15"/>
      <c r="H100" s="15"/>
      <c r="I100" s="32"/>
      <c r="J100" s="33"/>
      <c r="K100" s="15"/>
      <c r="L100" s="15"/>
      <c r="M100" s="15"/>
      <c r="N100" s="32"/>
      <c r="O100" s="33"/>
      <c r="P100" s="15"/>
    </row>
    <row r="101" spans="1:16" ht="22.5" customHeight="1" x14ac:dyDescent="0.2">
      <c r="A101" s="9">
        <v>840</v>
      </c>
      <c r="B101" s="76" t="s">
        <v>63</v>
      </c>
      <c r="C101" s="77"/>
      <c r="D101" s="78" t="s">
        <v>164</v>
      </c>
      <c r="E101" s="79"/>
      <c r="F101" s="10">
        <v>0</v>
      </c>
      <c r="G101" s="10">
        <v>0</v>
      </c>
      <c r="H101" s="10">
        <v>0</v>
      </c>
      <c r="I101" s="39">
        <v>0</v>
      </c>
      <c r="J101" s="40"/>
      <c r="K101" s="10">
        <v>0</v>
      </c>
      <c r="L101" s="10">
        <v>0</v>
      </c>
      <c r="M101" s="10">
        <v>0</v>
      </c>
      <c r="N101" s="39">
        <v>0</v>
      </c>
      <c r="O101" s="40"/>
      <c r="P101" s="10">
        <v>0</v>
      </c>
    </row>
    <row r="102" spans="1:16" ht="11.65" customHeight="1" x14ac:dyDescent="0.2">
      <c r="A102" s="80" t="s">
        <v>165</v>
      </c>
      <c r="B102" s="82" t="s">
        <v>166</v>
      </c>
      <c r="C102" s="83"/>
      <c r="D102" s="82" t="s">
        <v>167</v>
      </c>
      <c r="E102" s="11" t="s">
        <v>60</v>
      </c>
      <c r="F102" s="12"/>
      <c r="G102" s="12"/>
      <c r="H102" s="12"/>
      <c r="I102" s="30"/>
      <c r="J102" s="31"/>
      <c r="K102" s="12"/>
      <c r="L102" s="12"/>
      <c r="M102" s="12"/>
      <c r="N102" s="30"/>
      <c r="O102" s="31"/>
      <c r="P102" s="12"/>
    </row>
    <row r="103" spans="1:16" ht="10.15" customHeight="1" x14ac:dyDescent="0.2">
      <c r="A103" s="81"/>
      <c r="B103" s="84"/>
      <c r="C103" s="85"/>
      <c r="D103" s="86"/>
      <c r="E103" s="13" t="s">
        <v>30</v>
      </c>
      <c r="F103" s="15"/>
      <c r="G103" s="15"/>
      <c r="H103" s="15"/>
      <c r="I103" s="32"/>
      <c r="J103" s="33"/>
      <c r="K103" s="15"/>
      <c r="L103" s="15"/>
      <c r="M103" s="15"/>
      <c r="N103" s="32"/>
      <c r="O103" s="33"/>
      <c r="P103" s="15"/>
    </row>
    <row r="104" spans="1:16" ht="22.5" customHeight="1" x14ac:dyDescent="0.2">
      <c r="A104" s="9">
        <v>841</v>
      </c>
      <c r="B104" s="76" t="s">
        <v>63</v>
      </c>
      <c r="C104" s="77"/>
      <c r="D104" s="78" t="s">
        <v>168</v>
      </c>
      <c r="E104" s="79"/>
      <c r="F104" s="10">
        <v>0</v>
      </c>
      <c r="G104" s="10">
        <v>0</v>
      </c>
      <c r="H104" s="10">
        <v>0</v>
      </c>
      <c r="I104" s="39">
        <v>0</v>
      </c>
      <c r="J104" s="40"/>
      <c r="K104" s="10">
        <v>0</v>
      </c>
      <c r="L104" s="10">
        <v>0</v>
      </c>
      <c r="M104" s="10">
        <v>0</v>
      </c>
      <c r="N104" s="39">
        <v>0</v>
      </c>
      <c r="O104" s="40"/>
      <c r="P104" s="10">
        <v>0</v>
      </c>
    </row>
    <row r="105" spans="1:16" ht="11.65" customHeight="1" x14ac:dyDescent="0.2">
      <c r="A105" s="80" t="s">
        <v>169</v>
      </c>
      <c r="B105" s="82" t="s">
        <v>170</v>
      </c>
      <c r="C105" s="83"/>
      <c r="D105" s="82" t="s">
        <v>171</v>
      </c>
      <c r="E105" s="11" t="s">
        <v>60</v>
      </c>
      <c r="F105" s="12"/>
      <c r="G105" s="12"/>
      <c r="H105" s="12"/>
      <c r="I105" s="30"/>
      <c r="J105" s="31"/>
      <c r="K105" s="12"/>
      <c r="L105" s="12"/>
      <c r="M105" s="12"/>
      <c r="N105" s="30"/>
      <c r="O105" s="31"/>
      <c r="P105" s="12"/>
    </row>
    <row r="106" spans="1:16" ht="9.4" customHeight="1" x14ac:dyDescent="0.2">
      <c r="A106" s="81"/>
      <c r="B106" s="84"/>
      <c r="C106" s="85"/>
      <c r="D106" s="86"/>
      <c r="E106" s="13" t="s">
        <v>172</v>
      </c>
      <c r="F106" s="15"/>
      <c r="G106" s="15"/>
      <c r="H106" s="15"/>
      <c r="I106" s="32"/>
      <c r="J106" s="33"/>
      <c r="K106" s="15"/>
      <c r="L106" s="15"/>
      <c r="M106" s="15"/>
      <c r="N106" s="32"/>
      <c r="O106" s="33"/>
      <c r="P106" s="15"/>
    </row>
    <row r="107" spans="1:16" ht="11.65" customHeight="1" x14ac:dyDescent="0.2">
      <c r="A107" s="71" t="s">
        <v>173</v>
      </c>
      <c r="B107" s="72"/>
      <c r="C107" s="73"/>
      <c r="D107" s="74" t="s">
        <v>174</v>
      </c>
      <c r="E107" s="75"/>
      <c r="F107" s="8">
        <v>0</v>
      </c>
      <c r="G107" s="8">
        <v>0</v>
      </c>
      <c r="H107" s="8">
        <v>0</v>
      </c>
      <c r="I107" s="41">
        <v>0</v>
      </c>
      <c r="J107" s="42"/>
      <c r="K107" s="8">
        <v>0</v>
      </c>
      <c r="L107" s="8">
        <v>0</v>
      </c>
      <c r="M107" s="8">
        <v>0</v>
      </c>
      <c r="N107" s="41">
        <v>0</v>
      </c>
      <c r="O107" s="42"/>
      <c r="P107" s="8">
        <v>0</v>
      </c>
    </row>
    <row r="108" spans="1:16" ht="22.5" customHeight="1" x14ac:dyDescent="0.2">
      <c r="A108" s="9">
        <v>1057</v>
      </c>
      <c r="B108" s="76" t="s">
        <v>175</v>
      </c>
      <c r="C108" s="77"/>
      <c r="D108" s="78" t="s">
        <v>176</v>
      </c>
      <c r="E108" s="79"/>
      <c r="F108" s="10">
        <v>0</v>
      </c>
      <c r="G108" s="10">
        <v>0</v>
      </c>
      <c r="H108" s="10">
        <v>0</v>
      </c>
      <c r="I108" s="39">
        <v>0</v>
      </c>
      <c r="J108" s="40"/>
      <c r="K108" s="10">
        <v>0</v>
      </c>
      <c r="L108" s="10">
        <v>0</v>
      </c>
      <c r="M108" s="10">
        <v>0</v>
      </c>
      <c r="N108" s="39">
        <v>0</v>
      </c>
      <c r="O108" s="40"/>
      <c r="P108" s="10">
        <v>0</v>
      </c>
    </row>
    <row r="109" spans="1:16" ht="20.45" customHeight="1" x14ac:dyDescent="0.2">
      <c r="A109" s="80" t="s">
        <v>177</v>
      </c>
      <c r="B109" s="82" t="s">
        <v>178</v>
      </c>
      <c r="C109" s="83"/>
      <c r="D109" s="82" t="s">
        <v>179</v>
      </c>
      <c r="E109" s="11" t="s">
        <v>180</v>
      </c>
      <c r="F109" s="12"/>
      <c r="G109" s="12"/>
      <c r="H109" s="12"/>
      <c r="I109" s="30"/>
      <c r="J109" s="31"/>
      <c r="K109" s="12"/>
      <c r="L109" s="12"/>
      <c r="M109" s="12"/>
      <c r="N109" s="30"/>
      <c r="O109" s="31"/>
      <c r="P109" s="12"/>
    </row>
    <row r="110" spans="1:16" ht="12.4" customHeight="1" x14ac:dyDescent="0.2">
      <c r="A110" s="81"/>
      <c r="B110" s="84"/>
      <c r="C110" s="85"/>
      <c r="D110" s="86"/>
      <c r="E110" s="13" t="s">
        <v>21</v>
      </c>
      <c r="F110" s="15"/>
      <c r="G110" s="15"/>
      <c r="H110" s="15"/>
      <c r="I110" s="32"/>
      <c r="J110" s="33"/>
      <c r="K110" s="15"/>
      <c r="L110" s="15"/>
      <c r="M110" s="15"/>
      <c r="N110" s="32"/>
      <c r="O110" s="33"/>
      <c r="P110" s="15"/>
    </row>
    <row r="111" spans="1:16" ht="22.5" customHeight="1" x14ac:dyDescent="0.2">
      <c r="A111" s="9">
        <v>1063</v>
      </c>
      <c r="B111" s="76" t="s">
        <v>175</v>
      </c>
      <c r="C111" s="77"/>
      <c r="D111" s="78" t="s">
        <v>181</v>
      </c>
      <c r="E111" s="79"/>
      <c r="F111" s="10">
        <v>0</v>
      </c>
      <c r="G111" s="10">
        <v>0</v>
      </c>
      <c r="H111" s="10">
        <v>0</v>
      </c>
      <c r="I111" s="39">
        <v>0</v>
      </c>
      <c r="J111" s="40"/>
      <c r="K111" s="10">
        <v>0</v>
      </c>
      <c r="L111" s="10">
        <v>0</v>
      </c>
      <c r="M111" s="10">
        <v>0</v>
      </c>
      <c r="N111" s="39">
        <v>0</v>
      </c>
      <c r="O111" s="40"/>
      <c r="P111" s="10">
        <v>0</v>
      </c>
    </row>
    <row r="112" spans="1:16" ht="19.7" customHeight="1" x14ac:dyDescent="0.2">
      <c r="A112" s="80" t="s">
        <v>182</v>
      </c>
      <c r="B112" s="82" t="s">
        <v>183</v>
      </c>
      <c r="C112" s="83"/>
      <c r="D112" s="82" t="s">
        <v>184</v>
      </c>
      <c r="E112" s="11" t="s">
        <v>180</v>
      </c>
      <c r="F112" s="12"/>
      <c r="G112" s="12"/>
      <c r="H112" s="12"/>
      <c r="I112" s="30"/>
      <c r="J112" s="31"/>
      <c r="K112" s="12"/>
      <c r="L112" s="12"/>
      <c r="M112" s="12"/>
      <c r="N112" s="30"/>
      <c r="O112" s="31"/>
      <c r="P112" s="12"/>
    </row>
    <row r="113" spans="1:16" ht="12.4" customHeight="1" x14ac:dyDescent="0.2">
      <c r="A113" s="81"/>
      <c r="B113" s="84"/>
      <c r="C113" s="85"/>
      <c r="D113" s="86"/>
      <c r="E113" s="13" t="s">
        <v>21</v>
      </c>
      <c r="F113" s="15"/>
      <c r="G113" s="15"/>
      <c r="H113" s="15"/>
      <c r="I113" s="32"/>
      <c r="J113" s="33"/>
      <c r="K113" s="15"/>
      <c r="L113" s="15"/>
      <c r="M113" s="15"/>
      <c r="N113" s="32"/>
      <c r="O113" s="33"/>
      <c r="P113" s="15"/>
    </row>
    <row r="114" spans="1:16" ht="23.25" customHeight="1" x14ac:dyDescent="0.2">
      <c r="A114" s="9">
        <v>1071</v>
      </c>
      <c r="B114" s="76" t="s">
        <v>175</v>
      </c>
      <c r="C114" s="77"/>
      <c r="D114" s="78" t="s">
        <v>185</v>
      </c>
      <c r="E114" s="79"/>
      <c r="F114" s="10">
        <v>0</v>
      </c>
      <c r="G114" s="10">
        <v>0</v>
      </c>
      <c r="H114" s="10">
        <v>0</v>
      </c>
      <c r="I114" s="39">
        <v>0</v>
      </c>
      <c r="J114" s="40"/>
      <c r="K114" s="10">
        <v>0</v>
      </c>
      <c r="L114" s="10">
        <v>0</v>
      </c>
      <c r="M114" s="10">
        <v>0</v>
      </c>
      <c r="N114" s="39">
        <v>0</v>
      </c>
      <c r="O114" s="40"/>
      <c r="P114" s="10">
        <v>0</v>
      </c>
    </row>
    <row r="115" spans="1:16" ht="19.7" customHeight="1" x14ac:dyDescent="0.2">
      <c r="A115" s="80" t="s">
        <v>186</v>
      </c>
      <c r="B115" s="82" t="s">
        <v>187</v>
      </c>
      <c r="C115" s="83"/>
      <c r="D115" s="82" t="s">
        <v>188</v>
      </c>
      <c r="E115" s="11" t="s">
        <v>180</v>
      </c>
      <c r="F115" s="12"/>
      <c r="G115" s="12"/>
      <c r="H115" s="12"/>
      <c r="I115" s="30"/>
      <c r="J115" s="31"/>
      <c r="K115" s="12"/>
      <c r="L115" s="12"/>
      <c r="M115" s="12"/>
      <c r="N115" s="30"/>
      <c r="O115" s="31"/>
      <c r="P115" s="12"/>
    </row>
    <row r="116" spans="1:16" ht="12.4" customHeight="1" x14ac:dyDescent="0.2">
      <c r="A116" s="81"/>
      <c r="B116" s="84"/>
      <c r="C116" s="85"/>
      <c r="D116" s="86"/>
      <c r="E116" s="13" t="s">
        <v>21</v>
      </c>
      <c r="F116" s="15"/>
      <c r="G116" s="15"/>
      <c r="H116" s="15"/>
      <c r="I116" s="32"/>
      <c r="J116" s="33"/>
      <c r="K116" s="15"/>
      <c r="L116" s="15"/>
      <c r="M116" s="15"/>
      <c r="N116" s="32"/>
      <c r="O116" s="33"/>
      <c r="P116" s="15"/>
    </row>
    <row r="117" spans="1:16" ht="22.5" customHeight="1" x14ac:dyDescent="0.2">
      <c r="A117" s="9">
        <v>1078</v>
      </c>
      <c r="B117" s="76" t="s">
        <v>175</v>
      </c>
      <c r="C117" s="77"/>
      <c r="D117" s="78" t="s">
        <v>189</v>
      </c>
      <c r="E117" s="79"/>
      <c r="F117" s="10">
        <v>0</v>
      </c>
      <c r="G117" s="10">
        <v>0</v>
      </c>
      <c r="H117" s="10">
        <v>0</v>
      </c>
      <c r="I117" s="39">
        <v>0</v>
      </c>
      <c r="J117" s="40"/>
      <c r="K117" s="10">
        <v>0</v>
      </c>
      <c r="L117" s="10">
        <v>0</v>
      </c>
      <c r="M117" s="10">
        <v>0</v>
      </c>
      <c r="N117" s="39">
        <v>0</v>
      </c>
      <c r="O117" s="40"/>
      <c r="P117" s="10">
        <v>0</v>
      </c>
    </row>
    <row r="118" spans="1:16" ht="19.7" customHeight="1" x14ac:dyDescent="0.2">
      <c r="A118" s="80" t="s">
        <v>190</v>
      </c>
      <c r="B118" s="82" t="s">
        <v>191</v>
      </c>
      <c r="C118" s="83"/>
      <c r="D118" s="82" t="s">
        <v>192</v>
      </c>
      <c r="E118" s="11" t="s">
        <v>180</v>
      </c>
      <c r="F118" s="12"/>
      <c r="G118" s="12"/>
      <c r="H118" s="12"/>
      <c r="I118" s="30"/>
      <c r="J118" s="31"/>
      <c r="K118" s="12"/>
      <c r="L118" s="12"/>
      <c r="M118" s="12"/>
      <c r="N118" s="30"/>
      <c r="O118" s="31"/>
      <c r="P118" s="12"/>
    </row>
    <row r="119" spans="1:16" ht="12.4" customHeight="1" x14ac:dyDescent="0.2">
      <c r="A119" s="81"/>
      <c r="B119" s="84"/>
      <c r="C119" s="85"/>
      <c r="D119" s="86"/>
      <c r="E119" s="13" t="s">
        <v>21</v>
      </c>
      <c r="F119" s="15"/>
      <c r="G119" s="15"/>
      <c r="H119" s="15"/>
      <c r="I119" s="32"/>
      <c r="J119" s="33"/>
      <c r="K119" s="15"/>
      <c r="L119" s="15"/>
      <c r="M119" s="15"/>
      <c r="N119" s="32"/>
      <c r="O119" s="33"/>
      <c r="P119" s="15"/>
    </row>
    <row r="120" spans="1:16" ht="23.25" customHeight="1" x14ac:dyDescent="0.2">
      <c r="A120" s="9">
        <v>1084</v>
      </c>
      <c r="B120" s="76" t="s">
        <v>175</v>
      </c>
      <c r="C120" s="77"/>
      <c r="D120" s="78" t="s">
        <v>193</v>
      </c>
      <c r="E120" s="79"/>
      <c r="F120" s="10">
        <v>0</v>
      </c>
      <c r="G120" s="10">
        <v>0</v>
      </c>
      <c r="H120" s="10">
        <v>0</v>
      </c>
      <c r="I120" s="39">
        <v>0</v>
      </c>
      <c r="J120" s="40"/>
      <c r="K120" s="10">
        <v>0</v>
      </c>
      <c r="L120" s="10">
        <v>0</v>
      </c>
      <c r="M120" s="10">
        <v>0</v>
      </c>
      <c r="N120" s="39">
        <v>0</v>
      </c>
      <c r="O120" s="40"/>
      <c r="P120" s="10">
        <v>0</v>
      </c>
    </row>
    <row r="121" spans="1:16" ht="19.7" customHeight="1" x14ac:dyDescent="0.2">
      <c r="A121" s="80" t="s">
        <v>194</v>
      </c>
      <c r="B121" s="82" t="s">
        <v>195</v>
      </c>
      <c r="C121" s="83"/>
      <c r="D121" s="82" t="s">
        <v>196</v>
      </c>
      <c r="E121" s="11" t="s">
        <v>180</v>
      </c>
      <c r="F121" s="12"/>
      <c r="G121" s="12"/>
      <c r="H121" s="12"/>
      <c r="I121" s="30"/>
      <c r="J121" s="31"/>
      <c r="K121" s="12"/>
      <c r="L121" s="12"/>
      <c r="M121" s="12"/>
      <c r="N121" s="30"/>
      <c r="O121" s="31"/>
      <c r="P121" s="12"/>
    </row>
    <row r="122" spans="1:16" ht="12.4" customHeight="1" x14ac:dyDescent="0.2">
      <c r="A122" s="81"/>
      <c r="B122" s="84"/>
      <c r="C122" s="85"/>
      <c r="D122" s="86"/>
      <c r="E122" s="13" t="s">
        <v>21</v>
      </c>
      <c r="F122" s="15"/>
      <c r="G122" s="15"/>
      <c r="H122" s="15"/>
      <c r="I122" s="32"/>
      <c r="J122" s="33"/>
      <c r="K122" s="15"/>
      <c r="L122" s="15"/>
      <c r="M122" s="15"/>
      <c r="N122" s="32"/>
      <c r="O122" s="33"/>
      <c r="P122" s="15"/>
    </row>
    <row r="123" spans="1:16" ht="22.5" customHeight="1" x14ac:dyDescent="0.2">
      <c r="A123" s="9">
        <v>1096</v>
      </c>
      <c r="B123" s="76" t="s">
        <v>175</v>
      </c>
      <c r="C123" s="77"/>
      <c r="D123" s="78" t="s">
        <v>197</v>
      </c>
      <c r="E123" s="79"/>
      <c r="F123" s="10">
        <v>0</v>
      </c>
      <c r="G123" s="10">
        <v>0</v>
      </c>
      <c r="H123" s="10">
        <v>0</v>
      </c>
      <c r="I123" s="39">
        <v>0</v>
      </c>
      <c r="J123" s="40"/>
      <c r="K123" s="10">
        <v>0</v>
      </c>
      <c r="L123" s="10">
        <v>0</v>
      </c>
      <c r="M123" s="10">
        <v>0</v>
      </c>
      <c r="N123" s="39">
        <v>0</v>
      </c>
      <c r="O123" s="40"/>
      <c r="P123" s="10">
        <v>0</v>
      </c>
    </row>
    <row r="124" spans="1:16" ht="20.45" customHeight="1" x14ac:dyDescent="0.2">
      <c r="A124" s="80" t="s">
        <v>198</v>
      </c>
      <c r="B124" s="82" t="s">
        <v>199</v>
      </c>
      <c r="C124" s="83"/>
      <c r="D124" s="82" t="s">
        <v>200</v>
      </c>
      <c r="E124" s="11" t="s">
        <v>180</v>
      </c>
      <c r="F124" s="12"/>
      <c r="G124" s="12"/>
      <c r="H124" s="12"/>
      <c r="I124" s="30"/>
      <c r="J124" s="31"/>
      <c r="K124" s="12"/>
      <c r="L124" s="12"/>
      <c r="M124" s="12"/>
      <c r="N124" s="30"/>
      <c r="O124" s="31"/>
      <c r="P124" s="12"/>
    </row>
    <row r="125" spans="1:16" ht="11.65" customHeight="1" x14ac:dyDescent="0.2">
      <c r="A125" s="81"/>
      <c r="B125" s="84"/>
      <c r="C125" s="85"/>
      <c r="D125" s="86"/>
      <c r="E125" s="13" t="s">
        <v>21</v>
      </c>
      <c r="F125" s="15"/>
      <c r="G125" s="15"/>
      <c r="H125" s="15"/>
      <c r="I125" s="32"/>
      <c r="J125" s="33"/>
      <c r="K125" s="15"/>
      <c r="L125" s="15"/>
      <c r="M125" s="15"/>
      <c r="N125" s="32"/>
      <c r="O125" s="33"/>
      <c r="P125" s="15"/>
    </row>
    <row r="126" spans="1:16" ht="23.25" customHeight="1" x14ac:dyDescent="0.2">
      <c r="A126" s="9">
        <v>1107</v>
      </c>
      <c r="B126" s="76" t="s">
        <v>175</v>
      </c>
      <c r="C126" s="77"/>
      <c r="D126" s="78" t="s">
        <v>201</v>
      </c>
      <c r="E126" s="79"/>
      <c r="F126" s="10">
        <v>0</v>
      </c>
      <c r="G126" s="10">
        <v>0</v>
      </c>
      <c r="H126" s="10">
        <v>0</v>
      </c>
      <c r="I126" s="39">
        <v>0</v>
      </c>
      <c r="J126" s="40"/>
      <c r="K126" s="10">
        <v>0</v>
      </c>
      <c r="L126" s="10">
        <v>0</v>
      </c>
      <c r="M126" s="10">
        <v>0</v>
      </c>
      <c r="N126" s="39">
        <v>0</v>
      </c>
      <c r="O126" s="40"/>
      <c r="P126" s="10">
        <v>0</v>
      </c>
    </row>
    <row r="127" spans="1:16" ht="19.7" customHeight="1" x14ac:dyDescent="0.2">
      <c r="A127" s="80" t="s">
        <v>202</v>
      </c>
      <c r="B127" s="82" t="s">
        <v>203</v>
      </c>
      <c r="C127" s="83"/>
      <c r="D127" s="82" t="s">
        <v>204</v>
      </c>
      <c r="E127" s="11" t="s">
        <v>180</v>
      </c>
      <c r="F127" s="12"/>
      <c r="G127" s="12"/>
      <c r="H127" s="12"/>
      <c r="I127" s="30"/>
      <c r="J127" s="31"/>
      <c r="K127" s="12"/>
      <c r="L127" s="12"/>
      <c r="M127" s="12"/>
      <c r="N127" s="30"/>
      <c r="O127" s="31"/>
      <c r="P127" s="12"/>
    </row>
    <row r="128" spans="1:16" ht="12.4" customHeight="1" x14ac:dyDescent="0.2">
      <c r="A128" s="81"/>
      <c r="B128" s="84"/>
      <c r="C128" s="85"/>
      <c r="D128" s="86"/>
      <c r="E128" s="13" t="s">
        <v>21</v>
      </c>
      <c r="F128" s="15"/>
      <c r="G128" s="15"/>
      <c r="H128" s="15"/>
      <c r="I128" s="32"/>
      <c r="J128" s="33"/>
      <c r="K128" s="15"/>
      <c r="L128" s="15"/>
      <c r="M128" s="15"/>
      <c r="N128" s="32"/>
      <c r="O128" s="33"/>
      <c r="P128" s="15"/>
    </row>
    <row r="129" spans="1:16" ht="37.9" customHeight="1" x14ac:dyDescent="0.2">
      <c r="A129" s="71" t="s">
        <v>205</v>
      </c>
      <c r="B129" s="72"/>
      <c r="C129" s="73"/>
      <c r="D129" s="74" t="s">
        <v>206</v>
      </c>
      <c r="E129" s="75"/>
      <c r="F129" s="8">
        <v>0</v>
      </c>
      <c r="G129" s="8">
        <v>0</v>
      </c>
      <c r="H129" s="8">
        <v>0</v>
      </c>
      <c r="I129" s="41">
        <v>0</v>
      </c>
      <c r="J129" s="42"/>
      <c r="K129" s="8">
        <v>0</v>
      </c>
      <c r="L129" s="8">
        <v>0</v>
      </c>
      <c r="M129" s="8">
        <v>0</v>
      </c>
      <c r="N129" s="41">
        <v>0</v>
      </c>
      <c r="O129" s="42"/>
      <c r="P129" s="8">
        <v>0</v>
      </c>
    </row>
    <row r="130" spans="1:16" ht="28.35" customHeight="1" x14ac:dyDescent="0.2">
      <c r="A130" s="9">
        <v>1388</v>
      </c>
      <c r="B130" s="76" t="s">
        <v>207</v>
      </c>
      <c r="C130" s="77"/>
      <c r="D130" s="78" t="s">
        <v>208</v>
      </c>
      <c r="E130" s="79"/>
      <c r="F130" s="10">
        <v>0</v>
      </c>
      <c r="G130" s="10">
        <v>0</v>
      </c>
      <c r="H130" s="10">
        <v>0</v>
      </c>
      <c r="I130" s="39">
        <v>0</v>
      </c>
      <c r="J130" s="40"/>
      <c r="K130" s="10">
        <v>0</v>
      </c>
      <c r="L130" s="10">
        <v>0</v>
      </c>
      <c r="M130" s="10">
        <v>0</v>
      </c>
      <c r="N130" s="39">
        <v>0</v>
      </c>
      <c r="O130" s="40"/>
      <c r="P130" s="10">
        <v>0</v>
      </c>
    </row>
    <row r="131" spans="1:16" ht="19.7" customHeight="1" x14ac:dyDescent="0.2">
      <c r="A131" s="80" t="s">
        <v>209</v>
      </c>
      <c r="B131" s="82" t="s">
        <v>210</v>
      </c>
      <c r="C131" s="83"/>
      <c r="D131" s="82" t="s">
        <v>208</v>
      </c>
      <c r="E131" s="11" t="s">
        <v>180</v>
      </c>
      <c r="F131" s="12"/>
      <c r="G131" s="12"/>
      <c r="H131" s="12"/>
      <c r="I131" s="30"/>
      <c r="J131" s="31"/>
      <c r="K131" s="12"/>
      <c r="L131" s="12"/>
      <c r="M131" s="12"/>
      <c r="N131" s="30"/>
      <c r="O131" s="31"/>
      <c r="P131" s="12"/>
    </row>
    <row r="132" spans="1:16" ht="12.4" customHeight="1" x14ac:dyDescent="0.2">
      <c r="A132" s="81"/>
      <c r="B132" s="84"/>
      <c r="C132" s="85"/>
      <c r="D132" s="86"/>
      <c r="E132" s="13" t="s">
        <v>21</v>
      </c>
      <c r="F132" s="15"/>
      <c r="G132" s="15"/>
      <c r="H132" s="15"/>
      <c r="I132" s="32"/>
      <c r="J132" s="33"/>
      <c r="K132" s="15"/>
      <c r="L132" s="15"/>
      <c r="M132" s="15"/>
      <c r="N132" s="32"/>
      <c r="O132" s="33"/>
      <c r="P132" s="15"/>
    </row>
    <row r="133" spans="1:16" ht="28.35" customHeight="1" x14ac:dyDescent="0.2">
      <c r="A133" s="9">
        <v>1389</v>
      </c>
      <c r="B133" s="76" t="s">
        <v>207</v>
      </c>
      <c r="C133" s="77"/>
      <c r="D133" s="78" t="s">
        <v>211</v>
      </c>
      <c r="E133" s="79"/>
      <c r="F133" s="10">
        <v>0</v>
      </c>
      <c r="G133" s="10">
        <v>0</v>
      </c>
      <c r="H133" s="10">
        <v>0</v>
      </c>
      <c r="I133" s="39">
        <v>0</v>
      </c>
      <c r="J133" s="40"/>
      <c r="K133" s="10">
        <v>0</v>
      </c>
      <c r="L133" s="10">
        <v>0</v>
      </c>
      <c r="M133" s="10">
        <v>0</v>
      </c>
      <c r="N133" s="39">
        <v>0</v>
      </c>
      <c r="O133" s="40"/>
      <c r="P133" s="10">
        <v>0</v>
      </c>
    </row>
    <row r="134" spans="1:16" ht="11.65" customHeight="1" x14ac:dyDescent="0.2">
      <c r="A134" s="80" t="s">
        <v>212</v>
      </c>
      <c r="B134" s="82" t="s">
        <v>213</v>
      </c>
      <c r="C134" s="83"/>
      <c r="D134" s="82" t="s">
        <v>214</v>
      </c>
      <c r="E134" s="11" t="s">
        <v>60</v>
      </c>
      <c r="F134" s="12"/>
      <c r="G134" s="12"/>
      <c r="H134" s="12"/>
      <c r="I134" s="30"/>
      <c r="J134" s="31"/>
      <c r="K134" s="12"/>
      <c r="L134" s="12"/>
      <c r="M134" s="12"/>
      <c r="N134" s="30"/>
      <c r="O134" s="31"/>
      <c r="P134" s="12"/>
    </row>
    <row r="135" spans="1:16" ht="10.9" customHeight="1" x14ac:dyDescent="0.2">
      <c r="A135" s="81"/>
      <c r="B135" s="84"/>
      <c r="C135" s="85"/>
      <c r="D135" s="86"/>
      <c r="E135" s="13" t="s">
        <v>21</v>
      </c>
      <c r="F135" s="15"/>
      <c r="G135" s="15"/>
      <c r="H135" s="15"/>
      <c r="I135" s="32"/>
      <c r="J135" s="33"/>
      <c r="K135" s="15"/>
      <c r="L135" s="15"/>
      <c r="M135" s="15"/>
      <c r="N135" s="32"/>
      <c r="O135" s="33"/>
      <c r="P135" s="15"/>
    </row>
    <row r="136" spans="1:16" ht="28.35" customHeight="1" x14ac:dyDescent="0.2">
      <c r="A136" s="71" t="s">
        <v>215</v>
      </c>
      <c r="B136" s="72"/>
      <c r="C136" s="73"/>
      <c r="D136" s="74" t="s">
        <v>216</v>
      </c>
      <c r="E136" s="75"/>
      <c r="F136" s="8">
        <v>0</v>
      </c>
      <c r="G136" s="8">
        <v>0</v>
      </c>
      <c r="H136" s="8">
        <v>0</v>
      </c>
      <c r="I136" s="41">
        <v>0</v>
      </c>
      <c r="J136" s="42"/>
      <c r="K136" s="8">
        <v>0</v>
      </c>
      <c r="L136" s="8">
        <v>0</v>
      </c>
      <c r="M136" s="8">
        <v>0</v>
      </c>
      <c r="N136" s="41">
        <v>0</v>
      </c>
      <c r="O136" s="42"/>
      <c r="P136" s="8">
        <v>0</v>
      </c>
    </row>
    <row r="137" spans="1:16" ht="23.25" customHeight="1" x14ac:dyDescent="0.2">
      <c r="A137" s="9">
        <v>1392</v>
      </c>
      <c r="B137" s="76" t="s">
        <v>217</v>
      </c>
      <c r="C137" s="77"/>
      <c r="D137" s="78" t="s">
        <v>218</v>
      </c>
      <c r="E137" s="79"/>
      <c r="F137" s="10">
        <v>0</v>
      </c>
      <c r="G137" s="10">
        <v>0</v>
      </c>
      <c r="H137" s="10">
        <v>0</v>
      </c>
      <c r="I137" s="39">
        <v>0</v>
      </c>
      <c r="J137" s="40"/>
      <c r="K137" s="10">
        <v>0</v>
      </c>
      <c r="L137" s="10">
        <v>0</v>
      </c>
      <c r="M137" s="10">
        <v>0</v>
      </c>
      <c r="N137" s="39">
        <v>0</v>
      </c>
      <c r="O137" s="40"/>
      <c r="P137" s="10">
        <v>0</v>
      </c>
    </row>
    <row r="138" spans="1:16" ht="10.9" customHeight="1" x14ac:dyDescent="0.2">
      <c r="A138" s="80" t="s">
        <v>219</v>
      </c>
      <c r="B138" s="82" t="s">
        <v>220</v>
      </c>
      <c r="C138" s="83"/>
      <c r="D138" s="82" t="s">
        <v>221</v>
      </c>
      <c r="E138" s="11" t="s">
        <v>60</v>
      </c>
      <c r="F138" s="12"/>
      <c r="G138" s="12"/>
      <c r="H138" s="12"/>
      <c r="I138" s="30"/>
      <c r="J138" s="31"/>
      <c r="K138" s="12"/>
      <c r="L138" s="12"/>
      <c r="M138" s="12"/>
      <c r="N138" s="30"/>
      <c r="O138" s="31"/>
      <c r="P138" s="12"/>
    </row>
    <row r="139" spans="1:16" ht="10.15" customHeight="1" x14ac:dyDescent="0.2">
      <c r="A139" s="81"/>
      <c r="B139" s="84"/>
      <c r="C139" s="85"/>
      <c r="D139" s="86"/>
      <c r="E139" s="13" t="s">
        <v>21</v>
      </c>
      <c r="F139" s="15"/>
      <c r="G139" s="15"/>
      <c r="H139" s="15"/>
      <c r="I139" s="32"/>
      <c r="J139" s="33"/>
      <c r="K139" s="15"/>
      <c r="L139" s="15"/>
      <c r="M139" s="15"/>
      <c r="N139" s="32"/>
      <c r="O139" s="33"/>
      <c r="P139" s="15"/>
    </row>
    <row r="140" spans="1:16" ht="28.35" customHeight="1" x14ac:dyDescent="0.2">
      <c r="A140" s="71" t="s">
        <v>222</v>
      </c>
      <c r="B140" s="72"/>
      <c r="C140" s="73"/>
      <c r="D140" s="74" t="s">
        <v>223</v>
      </c>
      <c r="E140" s="75"/>
      <c r="F140" s="8">
        <v>0</v>
      </c>
      <c r="G140" s="8">
        <v>0</v>
      </c>
      <c r="H140" s="8">
        <v>0</v>
      </c>
      <c r="I140" s="41">
        <v>0</v>
      </c>
      <c r="J140" s="42"/>
      <c r="K140" s="8">
        <v>0</v>
      </c>
      <c r="L140" s="8">
        <v>0</v>
      </c>
      <c r="M140" s="8">
        <v>0</v>
      </c>
      <c r="N140" s="41">
        <v>0</v>
      </c>
      <c r="O140" s="42"/>
      <c r="P140" s="8">
        <v>0</v>
      </c>
    </row>
    <row r="141" spans="1:16" ht="23.25" customHeight="1" x14ac:dyDescent="0.2">
      <c r="A141" s="9">
        <v>1403</v>
      </c>
      <c r="B141" s="76" t="s">
        <v>224</v>
      </c>
      <c r="C141" s="77"/>
      <c r="D141" s="78" t="s">
        <v>225</v>
      </c>
      <c r="E141" s="79"/>
      <c r="F141" s="10">
        <v>0</v>
      </c>
      <c r="G141" s="10">
        <v>0</v>
      </c>
      <c r="H141" s="10">
        <v>0</v>
      </c>
      <c r="I141" s="39">
        <v>0</v>
      </c>
      <c r="J141" s="40"/>
      <c r="K141" s="10">
        <v>0</v>
      </c>
      <c r="L141" s="10">
        <v>0</v>
      </c>
      <c r="M141" s="10">
        <v>0</v>
      </c>
      <c r="N141" s="39">
        <v>0</v>
      </c>
      <c r="O141" s="40"/>
      <c r="P141" s="10">
        <v>0</v>
      </c>
    </row>
    <row r="142" spans="1:16" ht="19.7" customHeight="1" x14ac:dyDescent="0.2">
      <c r="A142" s="80" t="s">
        <v>226</v>
      </c>
      <c r="B142" s="82" t="s">
        <v>227</v>
      </c>
      <c r="C142" s="83"/>
      <c r="D142" s="82" t="s">
        <v>228</v>
      </c>
      <c r="E142" s="11" t="s">
        <v>180</v>
      </c>
      <c r="F142" s="12"/>
      <c r="G142" s="12"/>
      <c r="H142" s="12"/>
      <c r="I142" s="30"/>
      <c r="J142" s="31"/>
      <c r="K142" s="12"/>
      <c r="L142" s="12"/>
      <c r="M142" s="12"/>
      <c r="N142" s="30"/>
      <c r="O142" s="31"/>
      <c r="P142" s="12"/>
    </row>
    <row r="143" spans="1:16" ht="9.4" customHeight="1" x14ac:dyDescent="0.2">
      <c r="A143" s="81"/>
      <c r="B143" s="84"/>
      <c r="C143" s="85"/>
      <c r="D143" s="86"/>
      <c r="E143" s="13" t="s">
        <v>21</v>
      </c>
      <c r="F143" s="15"/>
      <c r="G143" s="15"/>
      <c r="H143" s="15"/>
      <c r="I143" s="32"/>
      <c r="J143" s="33"/>
      <c r="K143" s="15"/>
      <c r="L143" s="15"/>
      <c r="M143" s="15"/>
      <c r="N143" s="32"/>
      <c r="O143" s="33"/>
      <c r="P143" s="15"/>
    </row>
    <row r="144" spans="1:16" ht="23.25" customHeight="1" x14ac:dyDescent="0.2">
      <c r="A144" s="9">
        <v>1404</v>
      </c>
      <c r="B144" s="76" t="s">
        <v>224</v>
      </c>
      <c r="C144" s="77"/>
      <c r="D144" s="78" t="s">
        <v>229</v>
      </c>
      <c r="E144" s="79"/>
      <c r="F144" s="10">
        <v>0</v>
      </c>
      <c r="G144" s="10">
        <v>0</v>
      </c>
      <c r="H144" s="10">
        <v>0</v>
      </c>
      <c r="I144" s="39">
        <v>0</v>
      </c>
      <c r="J144" s="40"/>
      <c r="K144" s="10">
        <v>0</v>
      </c>
      <c r="L144" s="10">
        <v>0</v>
      </c>
      <c r="M144" s="10">
        <v>0</v>
      </c>
      <c r="N144" s="39">
        <v>0</v>
      </c>
      <c r="O144" s="40"/>
      <c r="P144" s="10">
        <v>0</v>
      </c>
    </row>
    <row r="145" spans="1:16" ht="10.9" customHeight="1" x14ac:dyDescent="0.2">
      <c r="A145" s="80" t="s">
        <v>230</v>
      </c>
      <c r="B145" s="82" t="s">
        <v>231</v>
      </c>
      <c r="C145" s="83"/>
      <c r="D145" s="82" t="s">
        <v>232</v>
      </c>
      <c r="E145" s="11" t="s">
        <v>60</v>
      </c>
      <c r="F145" s="12"/>
      <c r="G145" s="12"/>
      <c r="H145" s="12"/>
      <c r="I145" s="30"/>
      <c r="J145" s="31"/>
      <c r="K145" s="12"/>
      <c r="L145" s="12"/>
      <c r="M145" s="12"/>
      <c r="N145" s="30"/>
      <c r="O145" s="31"/>
      <c r="P145" s="12"/>
    </row>
    <row r="146" spans="1:16" ht="10.15" customHeight="1" x14ac:dyDescent="0.2">
      <c r="A146" s="81"/>
      <c r="B146" s="84"/>
      <c r="C146" s="85"/>
      <c r="D146" s="86"/>
      <c r="E146" s="13" t="s">
        <v>21</v>
      </c>
      <c r="F146" s="15"/>
      <c r="G146" s="15"/>
      <c r="H146" s="15"/>
      <c r="I146" s="32"/>
      <c r="J146" s="33"/>
      <c r="K146" s="15"/>
      <c r="L146" s="15"/>
      <c r="M146" s="15"/>
      <c r="N146" s="32"/>
      <c r="O146" s="33"/>
      <c r="P146" s="15"/>
    </row>
    <row r="147" spans="1:16" ht="22.5" customHeight="1" x14ac:dyDescent="0.2">
      <c r="A147" s="9">
        <v>1407</v>
      </c>
      <c r="B147" s="76" t="s">
        <v>224</v>
      </c>
      <c r="C147" s="77"/>
      <c r="D147" s="78" t="s">
        <v>233</v>
      </c>
      <c r="E147" s="79"/>
      <c r="F147" s="10">
        <v>0</v>
      </c>
      <c r="G147" s="10">
        <v>0</v>
      </c>
      <c r="H147" s="10">
        <v>0</v>
      </c>
      <c r="I147" s="39">
        <v>0</v>
      </c>
      <c r="J147" s="40"/>
      <c r="K147" s="10">
        <v>0</v>
      </c>
      <c r="L147" s="10">
        <v>0</v>
      </c>
      <c r="M147" s="10">
        <v>0</v>
      </c>
      <c r="N147" s="39">
        <v>0</v>
      </c>
      <c r="O147" s="40"/>
      <c r="P147" s="10">
        <v>0</v>
      </c>
    </row>
    <row r="148" spans="1:16" ht="11.65" customHeight="1" x14ac:dyDescent="0.2">
      <c r="A148" s="80" t="s">
        <v>234</v>
      </c>
      <c r="B148" s="82" t="s">
        <v>235</v>
      </c>
      <c r="C148" s="83"/>
      <c r="D148" s="82" t="s">
        <v>236</v>
      </c>
      <c r="E148" s="11" t="s">
        <v>60</v>
      </c>
      <c r="F148" s="12"/>
      <c r="G148" s="12"/>
      <c r="H148" s="12"/>
      <c r="I148" s="30"/>
      <c r="J148" s="31"/>
      <c r="K148" s="12"/>
      <c r="L148" s="12"/>
      <c r="M148" s="12"/>
      <c r="N148" s="30"/>
      <c r="O148" s="31"/>
      <c r="P148" s="12"/>
    </row>
    <row r="149" spans="1:16" ht="10.9" customHeight="1" x14ac:dyDescent="0.2">
      <c r="A149" s="81"/>
      <c r="B149" s="84"/>
      <c r="C149" s="85"/>
      <c r="D149" s="86"/>
      <c r="E149" s="13" t="s">
        <v>21</v>
      </c>
      <c r="F149" s="15"/>
      <c r="G149" s="15"/>
      <c r="H149" s="15"/>
      <c r="I149" s="32"/>
      <c r="J149" s="33"/>
      <c r="K149" s="15"/>
      <c r="L149" s="15"/>
      <c r="M149" s="15"/>
      <c r="N149" s="32"/>
      <c r="O149" s="33"/>
      <c r="P149" s="15"/>
    </row>
    <row r="150" spans="1:16" ht="10.9" customHeight="1" x14ac:dyDescent="0.2">
      <c r="A150" s="80" t="s">
        <v>237</v>
      </c>
      <c r="B150" s="82" t="s">
        <v>238</v>
      </c>
      <c r="C150" s="83"/>
      <c r="D150" s="82" t="s">
        <v>239</v>
      </c>
      <c r="E150" s="11" t="s">
        <v>60</v>
      </c>
      <c r="F150" s="12"/>
      <c r="G150" s="12"/>
      <c r="H150" s="12"/>
      <c r="I150" s="30"/>
      <c r="J150" s="31"/>
      <c r="K150" s="12"/>
      <c r="L150" s="12"/>
      <c r="M150" s="12"/>
      <c r="N150" s="30"/>
      <c r="O150" s="31"/>
      <c r="P150" s="12"/>
    </row>
    <row r="151" spans="1:16" ht="10.15" customHeight="1" x14ac:dyDescent="0.2">
      <c r="A151" s="81"/>
      <c r="B151" s="84"/>
      <c r="C151" s="85"/>
      <c r="D151" s="86"/>
      <c r="E151" s="13" t="s">
        <v>21</v>
      </c>
      <c r="F151" s="15"/>
      <c r="G151" s="15"/>
      <c r="H151" s="15"/>
      <c r="I151" s="32"/>
      <c r="J151" s="33"/>
      <c r="K151" s="15"/>
      <c r="L151" s="15"/>
      <c r="M151" s="15"/>
      <c r="N151" s="32"/>
      <c r="O151" s="33"/>
      <c r="P151" s="15"/>
    </row>
    <row r="152" spans="1:16" ht="11.65" customHeight="1" x14ac:dyDescent="0.2">
      <c r="A152" s="71" t="s">
        <v>240</v>
      </c>
      <c r="B152" s="72"/>
      <c r="C152" s="73"/>
      <c r="D152" s="74" t="s">
        <v>241</v>
      </c>
      <c r="E152" s="75"/>
      <c r="F152" s="8">
        <v>0</v>
      </c>
      <c r="G152" s="8">
        <v>0</v>
      </c>
      <c r="H152" s="8">
        <v>0</v>
      </c>
      <c r="I152" s="41">
        <v>0</v>
      </c>
      <c r="J152" s="42"/>
      <c r="K152" s="8">
        <v>0</v>
      </c>
      <c r="L152" s="8">
        <v>0</v>
      </c>
      <c r="M152" s="8">
        <v>0</v>
      </c>
      <c r="N152" s="41">
        <v>0</v>
      </c>
      <c r="O152" s="42"/>
      <c r="P152" s="8">
        <v>0</v>
      </c>
    </row>
    <row r="153" spans="1:16" ht="28.35" customHeight="1" x14ac:dyDescent="0.2">
      <c r="A153" s="9">
        <v>1409</v>
      </c>
      <c r="B153" s="76" t="s">
        <v>242</v>
      </c>
      <c r="C153" s="77"/>
      <c r="D153" s="78" t="s">
        <v>243</v>
      </c>
      <c r="E153" s="79"/>
      <c r="F153" s="10">
        <v>0</v>
      </c>
      <c r="G153" s="10">
        <v>0</v>
      </c>
      <c r="H153" s="10">
        <v>0</v>
      </c>
      <c r="I153" s="39">
        <v>0</v>
      </c>
      <c r="J153" s="40"/>
      <c r="K153" s="10">
        <v>0</v>
      </c>
      <c r="L153" s="10">
        <v>0</v>
      </c>
      <c r="M153" s="10">
        <v>0</v>
      </c>
      <c r="N153" s="39">
        <v>0</v>
      </c>
      <c r="O153" s="40"/>
      <c r="P153" s="10">
        <v>0</v>
      </c>
    </row>
    <row r="154" spans="1:16" ht="19.7" customHeight="1" x14ac:dyDescent="0.2">
      <c r="A154" s="80" t="s">
        <v>244</v>
      </c>
      <c r="B154" s="82" t="s">
        <v>245</v>
      </c>
      <c r="C154" s="83"/>
      <c r="D154" s="82" t="s">
        <v>246</v>
      </c>
      <c r="E154" s="11" t="s">
        <v>180</v>
      </c>
      <c r="F154" s="12"/>
      <c r="G154" s="12"/>
      <c r="H154" s="12"/>
      <c r="I154" s="30"/>
      <c r="J154" s="31"/>
      <c r="K154" s="12"/>
      <c r="L154" s="12"/>
      <c r="M154" s="12"/>
      <c r="N154" s="30"/>
      <c r="O154" s="31"/>
      <c r="P154" s="12"/>
    </row>
    <row r="155" spans="1:16" ht="9.4" customHeight="1" x14ac:dyDescent="0.2">
      <c r="A155" s="81"/>
      <c r="B155" s="84"/>
      <c r="C155" s="85"/>
      <c r="D155" s="86"/>
      <c r="E155" s="13" t="s">
        <v>21</v>
      </c>
      <c r="F155" s="15"/>
      <c r="G155" s="15"/>
      <c r="H155" s="15"/>
      <c r="I155" s="32"/>
      <c r="J155" s="33"/>
      <c r="K155" s="15"/>
      <c r="L155" s="15"/>
      <c r="M155" s="15"/>
      <c r="N155" s="32"/>
      <c r="O155" s="33"/>
      <c r="P155" s="15"/>
    </row>
    <row r="156" spans="1:16" ht="20.45" customHeight="1" x14ac:dyDescent="0.2">
      <c r="A156" s="71" t="s">
        <v>247</v>
      </c>
      <c r="B156" s="72"/>
      <c r="C156" s="73"/>
      <c r="D156" s="74" t="s">
        <v>248</v>
      </c>
      <c r="E156" s="75"/>
      <c r="F156" s="8">
        <v>0</v>
      </c>
      <c r="G156" s="8">
        <v>0</v>
      </c>
      <c r="H156" s="8">
        <v>0</v>
      </c>
      <c r="I156" s="41">
        <v>0</v>
      </c>
      <c r="J156" s="42"/>
      <c r="K156" s="8">
        <v>0</v>
      </c>
      <c r="L156" s="8">
        <v>0</v>
      </c>
      <c r="M156" s="8">
        <v>0</v>
      </c>
      <c r="N156" s="41">
        <v>0</v>
      </c>
      <c r="O156" s="42"/>
      <c r="P156" s="8">
        <v>0</v>
      </c>
    </row>
    <row r="157" spans="1:16" ht="22.5" customHeight="1" x14ac:dyDescent="0.2">
      <c r="A157" s="9">
        <v>1444</v>
      </c>
      <c r="B157" s="76" t="s">
        <v>249</v>
      </c>
      <c r="C157" s="77"/>
      <c r="D157" s="78" t="s">
        <v>250</v>
      </c>
      <c r="E157" s="79"/>
      <c r="F157" s="10">
        <v>0</v>
      </c>
      <c r="G157" s="10">
        <v>0</v>
      </c>
      <c r="H157" s="10">
        <v>0</v>
      </c>
      <c r="I157" s="39">
        <v>0</v>
      </c>
      <c r="J157" s="40"/>
      <c r="K157" s="10">
        <v>0</v>
      </c>
      <c r="L157" s="10">
        <v>0</v>
      </c>
      <c r="M157" s="10">
        <v>0</v>
      </c>
      <c r="N157" s="39">
        <v>0</v>
      </c>
      <c r="O157" s="40"/>
      <c r="P157" s="10">
        <v>0</v>
      </c>
    </row>
    <row r="158" spans="1:16" ht="11.65" customHeight="1" x14ac:dyDescent="0.2">
      <c r="A158" s="80" t="s">
        <v>251</v>
      </c>
      <c r="B158" s="82" t="s">
        <v>252</v>
      </c>
      <c r="C158" s="83"/>
      <c r="D158" s="82" t="s">
        <v>253</v>
      </c>
      <c r="E158" s="11" t="s">
        <v>60</v>
      </c>
      <c r="F158" s="12"/>
      <c r="G158" s="12"/>
      <c r="H158" s="12"/>
      <c r="I158" s="30"/>
      <c r="J158" s="31"/>
      <c r="K158" s="12"/>
      <c r="L158" s="12"/>
      <c r="M158" s="12"/>
      <c r="N158" s="30"/>
      <c r="O158" s="31"/>
      <c r="P158" s="12"/>
    </row>
    <row r="159" spans="1:16" ht="9.4" customHeight="1" x14ac:dyDescent="0.2">
      <c r="A159" s="81"/>
      <c r="B159" s="84"/>
      <c r="C159" s="85"/>
      <c r="D159" s="86"/>
      <c r="E159" s="13" t="s">
        <v>33</v>
      </c>
      <c r="F159" s="15"/>
      <c r="G159" s="15"/>
      <c r="H159" s="15"/>
      <c r="I159" s="32"/>
      <c r="J159" s="33"/>
      <c r="K159" s="15"/>
      <c r="L159" s="15"/>
      <c r="M159" s="15"/>
      <c r="N159" s="32"/>
      <c r="O159" s="33"/>
      <c r="P159" s="15"/>
    </row>
    <row r="160" spans="1:16" ht="11.65" customHeight="1" x14ac:dyDescent="0.2">
      <c r="A160" s="80" t="s">
        <v>254</v>
      </c>
      <c r="B160" s="82" t="s">
        <v>255</v>
      </c>
      <c r="C160" s="83"/>
      <c r="D160" s="82" t="s">
        <v>256</v>
      </c>
      <c r="E160" s="11" t="s">
        <v>60</v>
      </c>
      <c r="F160" s="12"/>
      <c r="G160" s="12"/>
      <c r="H160" s="12"/>
      <c r="I160" s="30"/>
      <c r="J160" s="31"/>
      <c r="K160" s="12"/>
      <c r="L160" s="12"/>
      <c r="M160" s="12"/>
      <c r="N160" s="30"/>
      <c r="O160" s="31"/>
      <c r="P160" s="12"/>
    </row>
    <row r="161" spans="1:16" ht="9.4" customHeight="1" x14ac:dyDescent="0.2">
      <c r="A161" s="81"/>
      <c r="B161" s="84"/>
      <c r="C161" s="85"/>
      <c r="D161" s="86"/>
      <c r="E161" s="13" t="s">
        <v>33</v>
      </c>
      <c r="F161" s="15"/>
      <c r="G161" s="15"/>
      <c r="H161" s="15"/>
      <c r="I161" s="32"/>
      <c r="J161" s="33"/>
      <c r="K161" s="15"/>
      <c r="L161" s="15"/>
      <c r="M161" s="15"/>
      <c r="N161" s="32"/>
      <c r="O161" s="33"/>
      <c r="P161" s="15"/>
    </row>
    <row r="162" spans="1:16" ht="23.25" customHeight="1" x14ac:dyDescent="0.2">
      <c r="A162" s="9">
        <v>1445</v>
      </c>
      <c r="B162" s="76" t="s">
        <v>249</v>
      </c>
      <c r="C162" s="77"/>
      <c r="D162" s="78" t="s">
        <v>257</v>
      </c>
      <c r="E162" s="79"/>
      <c r="F162" s="10">
        <v>0</v>
      </c>
      <c r="G162" s="10">
        <v>0</v>
      </c>
      <c r="H162" s="10">
        <v>0</v>
      </c>
      <c r="I162" s="39">
        <v>0</v>
      </c>
      <c r="J162" s="40"/>
      <c r="K162" s="10">
        <v>0</v>
      </c>
      <c r="L162" s="10">
        <v>0</v>
      </c>
      <c r="M162" s="10">
        <v>0</v>
      </c>
      <c r="N162" s="39">
        <v>0</v>
      </c>
      <c r="O162" s="40"/>
      <c r="P162" s="10">
        <v>0</v>
      </c>
    </row>
    <row r="163" spans="1:16" ht="11.65" customHeight="1" x14ac:dyDescent="0.2">
      <c r="A163" s="80" t="s">
        <v>258</v>
      </c>
      <c r="B163" s="82" t="s">
        <v>259</v>
      </c>
      <c r="C163" s="83"/>
      <c r="D163" s="82" t="s">
        <v>260</v>
      </c>
      <c r="E163" s="11" t="s">
        <v>60</v>
      </c>
      <c r="F163" s="12"/>
      <c r="G163" s="12"/>
      <c r="H163" s="12"/>
      <c r="I163" s="30"/>
      <c r="J163" s="31"/>
      <c r="K163" s="12"/>
      <c r="L163" s="12"/>
      <c r="M163" s="12"/>
      <c r="N163" s="30"/>
      <c r="O163" s="31"/>
      <c r="P163" s="12"/>
    </row>
    <row r="164" spans="1:16" ht="9.4" customHeight="1" x14ac:dyDescent="0.2">
      <c r="A164" s="81"/>
      <c r="B164" s="84"/>
      <c r="C164" s="85"/>
      <c r="D164" s="86"/>
      <c r="E164" s="13" t="s">
        <v>30</v>
      </c>
      <c r="F164" s="15"/>
      <c r="G164" s="15"/>
      <c r="H164" s="15"/>
      <c r="I164" s="32"/>
      <c r="J164" s="33"/>
      <c r="K164" s="15"/>
      <c r="L164" s="15"/>
      <c r="M164" s="15"/>
      <c r="N164" s="32"/>
      <c r="O164" s="33"/>
      <c r="P164" s="15"/>
    </row>
    <row r="165" spans="1:16" ht="37.9" customHeight="1" x14ac:dyDescent="0.2">
      <c r="A165" s="9">
        <v>1446</v>
      </c>
      <c r="B165" s="76" t="s">
        <v>249</v>
      </c>
      <c r="C165" s="77"/>
      <c r="D165" s="78" t="s">
        <v>261</v>
      </c>
      <c r="E165" s="79"/>
      <c r="F165" s="10">
        <v>0</v>
      </c>
      <c r="G165" s="10">
        <v>0</v>
      </c>
      <c r="H165" s="10">
        <v>0</v>
      </c>
      <c r="I165" s="39">
        <v>0</v>
      </c>
      <c r="J165" s="40"/>
      <c r="K165" s="10">
        <v>0</v>
      </c>
      <c r="L165" s="10">
        <v>0</v>
      </c>
      <c r="M165" s="10">
        <v>0</v>
      </c>
      <c r="N165" s="39">
        <v>0</v>
      </c>
      <c r="O165" s="40"/>
      <c r="P165" s="10">
        <v>0</v>
      </c>
    </row>
    <row r="166" spans="1:16" ht="10.9" customHeight="1" x14ac:dyDescent="0.2">
      <c r="A166" s="80" t="s">
        <v>262</v>
      </c>
      <c r="B166" s="82" t="s">
        <v>263</v>
      </c>
      <c r="C166" s="83"/>
      <c r="D166" s="82" t="s">
        <v>264</v>
      </c>
      <c r="E166" s="11" t="s">
        <v>60</v>
      </c>
      <c r="F166" s="12"/>
      <c r="G166" s="12"/>
      <c r="H166" s="12"/>
      <c r="I166" s="30"/>
      <c r="J166" s="31"/>
      <c r="K166" s="12"/>
      <c r="L166" s="12"/>
      <c r="M166" s="12"/>
      <c r="N166" s="30"/>
      <c r="O166" s="31"/>
      <c r="P166" s="12"/>
    </row>
    <row r="167" spans="1:16" ht="10.15" customHeight="1" x14ac:dyDescent="0.2">
      <c r="A167" s="81"/>
      <c r="B167" s="84"/>
      <c r="C167" s="85"/>
      <c r="D167" s="86"/>
      <c r="E167" s="13" t="s">
        <v>33</v>
      </c>
      <c r="F167" s="15"/>
      <c r="G167" s="15"/>
      <c r="H167" s="15"/>
      <c r="I167" s="32"/>
      <c r="J167" s="33"/>
      <c r="K167" s="15"/>
      <c r="L167" s="15"/>
      <c r="M167" s="15"/>
      <c r="N167" s="32"/>
      <c r="O167" s="33"/>
      <c r="P167" s="15"/>
    </row>
    <row r="168" spans="1:16" ht="10.9" customHeight="1" x14ac:dyDescent="0.2">
      <c r="A168" s="80" t="s">
        <v>265</v>
      </c>
      <c r="B168" s="82" t="s">
        <v>266</v>
      </c>
      <c r="C168" s="83"/>
      <c r="D168" s="82" t="s">
        <v>267</v>
      </c>
      <c r="E168" s="11" t="s">
        <v>60</v>
      </c>
      <c r="F168" s="12"/>
      <c r="G168" s="12"/>
      <c r="H168" s="12"/>
      <c r="I168" s="30"/>
      <c r="J168" s="31"/>
      <c r="K168" s="12"/>
      <c r="L168" s="12"/>
      <c r="M168" s="12"/>
      <c r="N168" s="30"/>
      <c r="O168" s="31"/>
      <c r="P168" s="12"/>
    </row>
    <row r="169" spans="1:16" ht="10.15" customHeight="1" x14ac:dyDescent="0.2">
      <c r="A169" s="81"/>
      <c r="B169" s="84"/>
      <c r="C169" s="85"/>
      <c r="D169" s="86"/>
      <c r="E169" s="13" t="s">
        <v>30</v>
      </c>
      <c r="F169" s="15"/>
      <c r="G169" s="15"/>
      <c r="H169" s="15"/>
      <c r="I169" s="32"/>
      <c r="J169" s="33"/>
      <c r="K169" s="15"/>
      <c r="L169" s="15"/>
      <c r="M169" s="15"/>
      <c r="N169" s="32"/>
      <c r="O169" s="33"/>
      <c r="P169" s="15"/>
    </row>
    <row r="170" spans="1:16" ht="37.15" customHeight="1" x14ac:dyDescent="0.2">
      <c r="A170" s="9">
        <v>1447</v>
      </c>
      <c r="B170" s="76" t="s">
        <v>249</v>
      </c>
      <c r="C170" s="77"/>
      <c r="D170" s="78" t="s">
        <v>268</v>
      </c>
      <c r="E170" s="79"/>
      <c r="F170" s="10">
        <v>0</v>
      </c>
      <c r="G170" s="10">
        <v>0</v>
      </c>
      <c r="H170" s="10">
        <v>0</v>
      </c>
      <c r="I170" s="39">
        <v>0</v>
      </c>
      <c r="J170" s="40"/>
      <c r="K170" s="10">
        <v>0</v>
      </c>
      <c r="L170" s="10">
        <v>0</v>
      </c>
      <c r="M170" s="10">
        <v>0</v>
      </c>
      <c r="N170" s="39">
        <v>0</v>
      </c>
      <c r="O170" s="40"/>
      <c r="P170" s="10">
        <v>0</v>
      </c>
    </row>
    <row r="171" spans="1:16" ht="11.65" customHeight="1" x14ac:dyDescent="0.2">
      <c r="A171" s="80" t="s">
        <v>269</v>
      </c>
      <c r="B171" s="82" t="s">
        <v>270</v>
      </c>
      <c r="C171" s="83"/>
      <c r="D171" s="82" t="s">
        <v>271</v>
      </c>
      <c r="E171" s="11" t="s">
        <v>60</v>
      </c>
      <c r="F171" s="12"/>
      <c r="G171" s="12"/>
      <c r="H171" s="12"/>
      <c r="I171" s="30"/>
      <c r="J171" s="31"/>
      <c r="K171" s="12"/>
      <c r="L171" s="12"/>
      <c r="M171" s="12"/>
      <c r="N171" s="30"/>
      <c r="O171" s="31"/>
      <c r="P171" s="12"/>
    </row>
    <row r="172" spans="1:16" ht="10.15" customHeight="1" x14ac:dyDescent="0.2">
      <c r="A172" s="81"/>
      <c r="B172" s="84"/>
      <c r="C172" s="85"/>
      <c r="D172" s="86"/>
      <c r="E172" s="13" t="s">
        <v>21</v>
      </c>
      <c r="F172" s="15"/>
      <c r="G172" s="15"/>
      <c r="H172" s="15"/>
      <c r="I172" s="32"/>
      <c r="J172" s="33"/>
      <c r="K172" s="15"/>
      <c r="L172" s="15"/>
      <c r="M172" s="15"/>
      <c r="N172" s="32"/>
      <c r="O172" s="33"/>
      <c r="P172" s="15"/>
    </row>
    <row r="173" spans="1:16" ht="37.15" customHeight="1" x14ac:dyDescent="0.2">
      <c r="A173" s="9">
        <v>1448</v>
      </c>
      <c r="B173" s="76" t="s">
        <v>249</v>
      </c>
      <c r="C173" s="77"/>
      <c r="D173" s="78" t="s">
        <v>272</v>
      </c>
      <c r="E173" s="79"/>
      <c r="F173" s="10">
        <v>0</v>
      </c>
      <c r="G173" s="10">
        <v>0</v>
      </c>
      <c r="H173" s="10">
        <v>0</v>
      </c>
      <c r="I173" s="39">
        <v>0</v>
      </c>
      <c r="J173" s="40"/>
      <c r="K173" s="10">
        <v>0</v>
      </c>
      <c r="L173" s="10">
        <v>0</v>
      </c>
      <c r="M173" s="10">
        <v>0</v>
      </c>
      <c r="N173" s="39">
        <v>0</v>
      </c>
      <c r="O173" s="40"/>
      <c r="P173" s="10">
        <v>0</v>
      </c>
    </row>
    <row r="174" spans="1:16" ht="11.65" customHeight="1" x14ac:dyDescent="0.2">
      <c r="A174" s="80" t="s">
        <v>273</v>
      </c>
      <c r="B174" s="82" t="s">
        <v>274</v>
      </c>
      <c r="C174" s="83"/>
      <c r="D174" s="82" t="s">
        <v>275</v>
      </c>
      <c r="E174" s="11" t="s">
        <v>60</v>
      </c>
      <c r="F174" s="12"/>
      <c r="G174" s="12"/>
      <c r="H174" s="12"/>
      <c r="I174" s="30"/>
      <c r="J174" s="31"/>
      <c r="K174" s="12"/>
      <c r="L174" s="12"/>
      <c r="M174" s="12"/>
      <c r="N174" s="30"/>
      <c r="O174" s="31"/>
      <c r="P174" s="12"/>
    </row>
    <row r="175" spans="1:16" ht="9.4" customHeight="1" x14ac:dyDescent="0.2">
      <c r="A175" s="81"/>
      <c r="B175" s="84"/>
      <c r="C175" s="85"/>
      <c r="D175" s="86"/>
      <c r="E175" s="13" t="s">
        <v>21</v>
      </c>
      <c r="F175" s="15"/>
      <c r="G175" s="15"/>
      <c r="H175" s="15"/>
      <c r="I175" s="32"/>
      <c r="J175" s="33"/>
      <c r="K175" s="15"/>
      <c r="L175" s="15"/>
      <c r="M175" s="15"/>
      <c r="N175" s="32"/>
      <c r="O175" s="33"/>
      <c r="P175" s="15"/>
    </row>
    <row r="176" spans="1:16" ht="11.65" customHeight="1" x14ac:dyDescent="0.2">
      <c r="A176" s="80" t="s">
        <v>276</v>
      </c>
      <c r="B176" s="82" t="s">
        <v>277</v>
      </c>
      <c r="C176" s="83"/>
      <c r="D176" s="82" t="s">
        <v>278</v>
      </c>
      <c r="E176" s="11" t="s">
        <v>60</v>
      </c>
      <c r="F176" s="12"/>
      <c r="G176" s="12"/>
      <c r="H176" s="12"/>
      <c r="I176" s="30"/>
      <c r="J176" s="31"/>
      <c r="K176" s="12"/>
      <c r="L176" s="12"/>
      <c r="M176" s="12"/>
      <c r="N176" s="30"/>
      <c r="O176" s="31"/>
      <c r="P176" s="12"/>
    </row>
    <row r="177" spans="1:16" ht="9.4" customHeight="1" x14ac:dyDescent="0.2">
      <c r="A177" s="81"/>
      <c r="B177" s="84"/>
      <c r="C177" s="85"/>
      <c r="D177" s="86"/>
      <c r="E177" s="13" t="s">
        <v>24</v>
      </c>
      <c r="F177" s="15"/>
      <c r="G177" s="15"/>
      <c r="H177" s="15"/>
      <c r="I177" s="32"/>
      <c r="J177" s="33"/>
      <c r="K177" s="15"/>
      <c r="L177" s="15"/>
      <c r="M177" s="15"/>
      <c r="N177" s="32"/>
      <c r="O177" s="33"/>
      <c r="P177" s="15"/>
    </row>
    <row r="178" spans="1:16" ht="23.25" customHeight="1" x14ac:dyDescent="0.2">
      <c r="A178" s="9">
        <v>1449</v>
      </c>
      <c r="B178" s="76" t="s">
        <v>249</v>
      </c>
      <c r="C178" s="77"/>
      <c r="D178" s="78" t="s">
        <v>279</v>
      </c>
      <c r="E178" s="79"/>
      <c r="F178" s="10">
        <v>0</v>
      </c>
      <c r="G178" s="10">
        <v>0</v>
      </c>
      <c r="H178" s="10">
        <v>0</v>
      </c>
      <c r="I178" s="39">
        <v>0</v>
      </c>
      <c r="J178" s="40"/>
      <c r="K178" s="10">
        <v>0</v>
      </c>
      <c r="L178" s="10">
        <v>0</v>
      </c>
      <c r="M178" s="10">
        <v>0</v>
      </c>
      <c r="N178" s="39">
        <v>0</v>
      </c>
      <c r="O178" s="40"/>
      <c r="P178" s="10">
        <v>0</v>
      </c>
    </row>
    <row r="179" spans="1:16" ht="11.65" customHeight="1" x14ac:dyDescent="0.2">
      <c r="A179" s="80" t="s">
        <v>280</v>
      </c>
      <c r="B179" s="82" t="s">
        <v>281</v>
      </c>
      <c r="C179" s="83"/>
      <c r="D179" s="82" t="s">
        <v>282</v>
      </c>
      <c r="E179" s="11" t="s">
        <v>60</v>
      </c>
      <c r="F179" s="12"/>
      <c r="G179" s="12"/>
      <c r="H179" s="12"/>
      <c r="I179" s="30"/>
      <c r="J179" s="31"/>
      <c r="K179" s="12"/>
      <c r="L179" s="12"/>
      <c r="M179" s="12"/>
      <c r="N179" s="30"/>
      <c r="O179" s="31"/>
      <c r="P179" s="12"/>
    </row>
    <row r="180" spans="1:16" ht="10.15" customHeight="1" x14ac:dyDescent="0.2">
      <c r="A180" s="81"/>
      <c r="B180" s="84"/>
      <c r="C180" s="85"/>
      <c r="D180" s="86"/>
      <c r="E180" s="13" t="s">
        <v>21</v>
      </c>
      <c r="F180" s="15"/>
      <c r="G180" s="15"/>
      <c r="H180" s="15"/>
      <c r="I180" s="32"/>
      <c r="J180" s="33"/>
      <c r="K180" s="15"/>
      <c r="L180" s="15"/>
      <c r="M180" s="15"/>
      <c r="N180" s="32"/>
      <c r="O180" s="33"/>
      <c r="P180" s="15"/>
    </row>
    <row r="181" spans="1:16" ht="11.65" customHeight="1" x14ac:dyDescent="0.2">
      <c r="A181" s="80" t="s">
        <v>283</v>
      </c>
      <c r="B181" s="82" t="s">
        <v>284</v>
      </c>
      <c r="C181" s="83"/>
      <c r="D181" s="82" t="s">
        <v>285</v>
      </c>
      <c r="E181" s="11" t="s">
        <v>60</v>
      </c>
      <c r="F181" s="12"/>
      <c r="G181" s="12"/>
      <c r="H181" s="12"/>
      <c r="I181" s="30"/>
      <c r="J181" s="31"/>
      <c r="K181" s="12"/>
      <c r="L181" s="12"/>
      <c r="M181" s="12"/>
      <c r="N181" s="30"/>
      <c r="O181" s="31"/>
      <c r="P181" s="12"/>
    </row>
    <row r="182" spans="1:16" ht="10.9" customHeight="1" x14ac:dyDescent="0.2">
      <c r="A182" s="81"/>
      <c r="B182" s="84"/>
      <c r="C182" s="85"/>
      <c r="D182" s="86"/>
      <c r="E182" s="13" t="s">
        <v>21</v>
      </c>
      <c r="F182" s="15"/>
      <c r="G182" s="15"/>
      <c r="H182" s="15"/>
      <c r="I182" s="32"/>
      <c r="J182" s="33"/>
      <c r="K182" s="15"/>
      <c r="L182" s="15"/>
      <c r="M182" s="15"/>
      <c r="N182" s="32"/>
      <c r="O182" s="33"/>
      <c r="P182" s="15"/>
    </row>
    <row r="183" spans="1:16" ht="10.9" customHeight="1" x14ac:dyDescent="0.2">
      <c r="A183" s="80" t="s">
        <v>286</v>
      </c>
      <c r="B183" s="82" t="s">
        <v>287</v>
      </c>
      <c r="C183" s="83"/>
      <c r="D183" s="82" t="s">
        <v>288</v>
      </c>
      <c r="E183" s="11" t="s">
        <v>60</v>
      </c>
      <c r="F183" s="12"/>
      <c r="G183" s="12"/>
      <c r="H183" s="12"/>
      <c r="I183" s="30"/>
      <c r="J183" s="31"/>
      <c r="K183" s="12"/>
      <c r="L183" s="12"/>
      <c r="M183" s="12"/>
      <c r="N183" s="30"/>
      <c r="O183" s="31"/>
      <c r="P183" s="12"/>
    </row>
    <row r="184" spans="1:16" ht="10.9" customHeight="1" x14ac:dyDescent="0.2">
      <c r="A184" s="81"/>
      <c r="B184" s="84"/>
      <c r="C184" s="85"/>
      <c r="D184" s="86"/>
      <c r="E184" s="13" t="s">
        <v>22</v>
      </c>
      <c r="F184" s="15"/>
      <c r="G184" s="15"/>
      <c r="H184" s="15"/>
      <c r="I184" s="32"/>
      <c r="J184" s="33"/>
      <c r="K184" s="15"/>
      <c r="L184" s="15"/>
      <c r="M184" s="15"/>
      <c r="N184" s="32"/>
      <c r="O184" s="33"/>
      <c r="P184" s="15"/>
    </row>
    <row r="185" spans="1:16" ht="11.65" customHeight="1" x14ac:dyDescent="0.2">
      <c r="A185" s="80" t="s">
        <v>289</v>
      </c>
      <c r="B185" s="82" t="s">
        <v>290</v>
      </c>
      <c r="C185" s="83"/>
      <c r="D185" s="82" t="s">
        <v>291</v>
      </c>
      <c r="E185" s="11" t="s">
        <v>60</v>
      </c>
      <c r="F185" s="12"/>
      <c r="G185" s="12"/>
      <c r="H185" s="12"/>
      <c r="I185" s="30"/>
      <c r="J185" s="31"/>
      <c r="K185" s="12"/>
      <c r="L185" s="12"/>
      <c r="M185" s="12"/>
      <c r="N185" s="30"/>
      <c r="O185" s="31"/>
      <c r="P185" s="12"/>
    </row>
    <row r="186" spans="1:16" ht="9.4" customHeight="1" x14ac:dyDescent="0.2">
      <c r="A186" s="81"/>
      <c r="B186" s="84"/>
      <c r="C186" s="85"/>
      <c r="D186" s="86"/>
      <c r="E186" s="13" t="s">
        <v>21</v>
      </c>
      <c r="F186" s="15"/>
      <c r="G186" s="15"/>
      <c r="H186" s="15"/>
      <c r="I186" s="32"/>
      <c r="J186" s="33"/>
      <c r="K186" s="15"/>
      <c r="L186" s="15"/>
      <c r="M186" s="15"/>
      <c r="N186" s="32"/>
      <c r="O186" s="33"/>
      <c r="P186" s="15"/>
    </row>
    <row r="187" spans="1:16" ht="11.65" customHeight="1" x14ac:dyDescent="0.2">
      <c r="A187" s="80" t="s">
        <v>292</v>
      </c>
      <c r="B187" s="82" t="s">
        <v>293</v>
      </c>
      <c r="C187" s="83"/>
      <c r="D187" s="82" t="s">
        <v>294</v>
      </c>
      <c r="E187" s="11" t="s">
        <v>60</v>
      </c>
      <c r="F187" s="12"/>
      <c r="G187" s="12"/>
      <c r="H187" s="12"/>
      <c r="I187" s="30"/>
      <c r="J187" s="31"/>
      <c r="K187" s="12"/>
      <c r="L187" s="12"/>
      <c r="M187" s="12"/>
      <c r="N187" s="30"/>
      <c r="O187" s="31"/>
      <c r="P187" s="12"/>
    </row>
    <row r="188" spans="1:16" ht="9.4" customHeight="1" x14ac:dyDescent="0.2">
      <c r="A188" s="81"/>
      <c r="B188" s="84"/>
      <c r="C188" s="85"/>
      <c r="D188" s="86"/>
      <c r="E188" s="13" t="s">
        <v>21</v>
      </c>
      <c r="F188" s="15"/>
      <c r="G188" s="15"/>
      <c r="H188" s="15"/>
      <c r="I188" s="32"/>
      <c r="J188" s="33"/>
      <c r="K188" s="15"/>
      <c r="L188" s="15"/>
      <c r="M188" s="15"/>
      <c r="N188" s="32"/>
      <c r="O188" s="33"/>
      <c r="P188" s="15"/>
    </row>
    <row r="189" spans="1:16" ht="11.65" customHeight="1" x14ac:dyDescent="0.2">
      <c r="A189" s="80" t="s">
        <v>295</v>
      </c>
      <c r="B189" s="82" t="s">
        <v>296</v>
      </c>
      <c r="C189" s="83"/>
      <c r="D189" s="82" t="s">
        <v>297</v>
      </c>
      <c r="E189" s="11" t="s">
        <v>60</v>
      </c>
      <c r="F189" s="12"/>
      <c r="G189" s="12"/>
      <c r="H189" s="12"/>
      <c r="I189" s="30"/>
      <c r="J189" s="31"/>
      <c r="K189" s="12"/>
      <c r="L189" s="12"/>
      <c r="M189" s="12"/>
      <c r="N189" s="30"/>
      <c r="O189" s="31"/>
      <c r="P189" s="12"/>
    </row>
    <row r="190" spans="1:16" ht="9.4" customHeight="1" x14ac:dyDescent="0.2">
      <c r="A190" s="81"/>
      <c r="B190" s="84"/>
      <c r="C190" s="85"/>
      <c r="D190" s="86"/>
      <c r="E190" s="13" t="s">
        <v>21</v>
      </c>
      <c r="F190" s="15"/>
      <c r="G190" s="15"/>
      <c r="H190" s="15"/>
      <c r="I190" s="32"/>
      <c r="J190" s="33"/>
      <c r="K190" s="15"/>
      <c r="L190" s="15"/>
      <c r="M190" s="15"/>
      <c r="N190" s="32"/>
      <c r="O190" s="33"/>
      <c r="P190" s="15"/>
    </row>
    <row r="191" spans="1:16" ht="11.65" customHeight="1" x14ac:dyDescent="0.2">
      <c r="A191" s="80" t="s">
        <v>298</v>
      </c>
      <c r="B191" s="82" t="s">
        <v>299</v>
      </c>
      <c r="C191" s="83"/>
      <c r="D191" s="82" t="s">
        <v>300</v>
      </c>
      <c r="E191" s="11" t="s">
        <v>60</v>
      </c>
      <c r="F191" s="12"/>
      <c r="G191" s="12"/>
      <c r="H191" s="12"/>
      <c r="I191" s="30"/>
      <c r="J191" s="31"/>
      <c r="K191" s="12"/>
      <c r="L191" s="12"/>
      <c r="M191" s="12"/>
      <c r="N191" s="30"/>
      <c r="O191" s="31"/>
      <c r="P191" s="12"/>
    </row>
    <row r="192" spans="1:16" ht="9.4" customHeight="1" x14ac:dyDescent="0.2">
      <c r="A192" s="81"/>
      <c r="B192" s="84"/>
      <c r="C192" s="85"/>
      <c r="D192" s="86"/>
      <c r="E192" s="13" t="s">
        <v>23</v>
      </c>
      <c r="F192" s="15"/>
      <c r="G192" s="15"/>
      <c r="H192" s="15"/>
      <c r="I192" s="32"/>
      <c r="J192" s="33"/>
      <c r="K192" s="15"/>
      <c r="L192" s="15"/>
      <c r="M192" s="15"/>
      <c r="N192" s="32"/>
      <c r="O192" s="33"/>
      <c r="P192" s="15"/>
    </row>
    <row r="193" spans="1:16" ht="11.65" customHeight="1" x14ac:dyDescent="0.2">
      <c r="A193" s="80" t="s">
        <v>301</v>
      </c>
      <c r="B193" s="82" t="s">
        <v>302</v>
      </c>
      <c r="C193" s="83"/>
      <c r="D193" s="82" t="s">
        <v>303</v>
      </c>
      <c r="E193" s="11" t="s">
        <v>60</v>
      </c>
      <c r="F193" s="12"/>
      <c r="G193" s="12"/>
      <c r="H193" s="12"/>
      <c r="I193" s="30"/>
      <c r="J193" s="31"/>
      <c r="K193" s="12"/>
      <c r="L193" s="12"/>
      <c r="M193" s="12"/>
      <c r="N193" s="30"/>
      <c r="O193" s="31"/>
      <c r="P193" s="12"/>
    </row>
    <row r="194" spans="1:16" ht="10.9" customHeight="1" x14ac:dyDescent="0.2">
      <c r="A194" s="81"/>
      <c r="B194" s="84"/>
      <c r="C194" s="85"/>
      <c r="D194" s="86"/>
      <c r="E194" s="13" t="s">
        <v>21</v>
      </c>
      <c r="F194" s="15"/>
      <c r="G194" s="15"/>
      <c r="H194" s="15"/>
      <c r="I194" s="32"/>
      <c r="J194" s="33"/>
      <c r="K194" s="15"/>
      <c r="L194" s="15"/>
      <c r="M194" s="15"/>
      <c r="N194" s="32"/>
      <c r="O194" s="33"/>
      <c r="P194" s="15"/>
    </row>
    <row r="195" spans="1:16" ht="10.9" customHeight="1" x14ac:dyDescent="0.2">
      <c r="A195" s="80" t="s">
        <v>304</v>
      </c>
      <c r="B195" s="82" t="s">
        <v>305</v>
      </c>
      <c r="C195" s="83"/>
      <c r="D195" s="82" t="s">
        <v>306</v>
      </c>
      <c r="E195" s="11" t="s">
        <v>60</v>
      </c>
      <c r="F195" s="12"/>
      <c r="G195" s="12"/>
      <c r="H195" s="12"/>
      <c r="I195" s="30"/>
      <c r="J195" s="31"/>
      <c r="K195" s="12"/>
      <c r="L195" s="12"/>
      <c r="M195" s="12"/>
      <c r="N195" s="30"/>
      <c r="O195" s="31"/>
      <c r="P195" s="12"/>
    </row>
    <row r="196" spans="1:16" ht="10.15" customHeight="1" x14ac:dyDescent="0.2">
      <c r="A196" s="81"/>
      <c r="B196" s="84"/>
      <c r="C196" s="85"/>
      <c r="D196" s="86"/>
      <c r="E196" s="13" t="s">
        <v>21</v>
      </c>
      <c r="F196" s="15"/>
      <c r="G196" s="15"/>
      <c r="H196" s="15"/>
      <c r="I196" s="32"/>
      <c r="J196" s="33"/>
      <c r="K196" s="15"/>
      <c r="L196" s="15"/>
      <c r="M196" s="15"/>
      <c r="N196" s="32"/>
      <c r="O196" s="33"/>
      <c r="P196" s="15"/>
    </row>
    <row r="197" spans="1:16" ht="11.65" customHeight="1" x14ac:dyDescent="0.2">
      <c r="A197" s="80" t="s">
        <v>307</v>
      </c>
      <c r="B197" s="82" t="s">
        <v>308</v>
      </c>
      <c r="C197" s="83"/>
      <c r="D197" s="82" t="s">
        <v>309</v>
      </c>
      <c r="E197" s="11" t="s">
        <v>60</v>
      </c>
      <c r="F197" s="12"/>
      <c r="G197" s="12"/>
      <c r="H197" s="12"/>
      <c r="I197" s="30"/>
      <c r="J197" s="31"/>
      <c r="K197" s="12"/>
      <c r="L197" s="12"/>
      <c r="M197" s="12"/>
      <c r="N197" s="30"/>
      <c r="O197" s="31"/>
      <c r="P197" s="12"/>
    </row>
    <row r="198" spans="1:16" ht="10.15" customHeight="1" x14ac:dyDescent="0.2">
      <c r="A198" s="81"/>
      <c r="B198" s="84"/>
      <c r="C198" s="85"/>
      <c r="D198" s="86"/>
      <c r="E198" s="13" t="s">
        <v>21</v>
      </c>
      <c r="F198" s="15"/>
      <c r="G198" s="15"/>
      <c r="H198" s="15"/>
      <c r="I198" s="32"/>
      <c r="J198" s="33"/>
      <c r="K198" s="15"/>
      <c r="L198" s="15"/>
      <c r="M198" s="15"/>
      <c r="N198" s="32"/>
      <c r="O198" s="33"/>
      <c r="P198" s="15"/>
    </row>
    <row r="199" spans="1:16" ht="11.65" customHeight="1" x14ac:dyDescent="0.2">
      <c r="A199" s="80" t="s">
        <v>310</v>
      </c>
      <c r="B199" s="82" t="s">
        <v>311</v>
      </c>
      <c r="C199" s="83"/>
      <c r="D199" s="82" t="s">
        <v>312</v>
      </c>
      <c r="E199" s="11" t="s">
        <v>60</v>
      </c>
      <c r="F199" s="12"/>
      <c r="G199" s="12"/>
      <c r="H199" s="12"/>
      <c r="I199" s="30"/>
      <c r="J199" s="31"/>
      <c r="K199" s="12"/>
      <c r="L199" s="12"/>
      <c r="M199" s="12"/>
      <c r="N199" s="30"/>
      <c r="O199" s="31"/>
      <c r="P199" s="12"/>
    </row>
    <row r="200" spans="1:16" ht="9.4" customHeight="1" x14ac:dyDescent="0.2">
      <c r="A200" s="81"/>
      <c r="B200" s="84"/>
      <c r="C200" s="85"/>
      <c r="D200" s="86"/>
      <c r="E200" s="13" t="s">
        <v>21</v>
      </c>
      <c r="F200" s="15"/>
      <c r="G200" s="15"/>
      <c r="H200" s="15"/>
      <c r="I200" s="32"/>
      <c r="J200" s="33"/>
      <c r="K200" s="15"/>
      <c r="L200" s="15"/>
      <c r="M200" s="15"/>
      <c r="N200" s="32"/>
      <c r="O200" s="33"/>
      <c r="P200" s="15"/>
    </row>
    <row r="201" spans="1:16" ht="19.7" customHeight="1" x14ac:dyDescent="0.2">
      <c r="A201" s="71" t="s">
        <v>313</v>
      </c>
      <c r="B201" s="72"/>
      <c r="C201" s="73"/>
      <c r="D201" s="74" t="s">
        <v>314</v>
      </c>
      <c r="E201" s="75"/>
      <c r="F201" s="8">
        <v>0</v>
      </c>
      <c r="G201" s="8">
        <v>0</v>
      </c>
      <c r="H201" s="8">
        <v>0</v>
      </c>
      <c r="I201" s="41">
        <v>0</v>
      </c>
      <c r="J201" s="42"/>
      <c r="K201" s="8">
        <v>0</v>
      </c>
      <c r="L201" s="8">
        <v>0</v>
      </c>
      <c r="M201" s="8">
        <v>0</v>
      </c>
      <c r="N201" s="41">
        <v>0</v>
      </c>
      <c r="O201" s="42"/>
      <c r="P201" s="8">
        <v>0</v>
      </c>
    </row>
    <row r="202" spans="1:16" ht="23.25" customHeight="1" x14ac:dyDescent="0.2">
      <c r="A202" s="9">
        <v>1454</v>
      </c>
      <c r="B202" s="76" t="s">
        <v>315</v>
      </c>
      <c r="C202" s="77"/>
      <c r="D202" s="78" t="s">
        <v>316</v>
      </c>
      <c r="E202" s="79"/>
      <c r="F202" s="10">
        <v>0</v>
      </c>
      <c r="G202" s="10">
        <v>0</v>
      </c>
      <c r="H202" s="10">
        <v>0</v>
      </c>
      <c r="I202" s="39">
        <v>0</v>
      </c>
      <c r="J202" s="40"/>
      <c r="K202" s="10">
        <v>0</v>
      </c>
      <c r="L202" s="10">
        <v>0</v>
      </c>
      <c r="M202" s="10">
        <v>0</v>
      </c>
      <c r="N202" s="39">
        <v>0</v>
      </c>
      <c r="O202" s="40"/>
      <c r="P202" s="10">
        <v>0</v>
      </c>
    </row>
    <row r="203" spans="1:16" ht="11.65" customHeight="1" x14ac:dyDescent="0.2">
      <c r="A203" s="80" t="s">
        <v>317</v>
      </c>
      <c r="B203" s="82" t="s">
        <v>318</v>
      </c>
      <c r="C203" s="83"/>
      <c r="D203" s="82" t="s">
        <v>319</v>
      </c>
      <c r="E203" s="11" t="s">
        <v>60</v>
      </c>
      <c r="F203" s="12"/>
      <c r="G203" s="12"/>
      <c r="H203" s="12"/>
      <c r="I203" s="30"/>
      <c r="J203" s="31"/>
      <c r="K203" s="12"/>
      <c r="L203" s="12"/>
      <c r="M203" s="12"/>
      <c r="N203" s="30"/>
      <c r="O203" s="31"/>
      <c r="P203" s="12"/>
    </row>
    <row r="204" spans="1:16" ht="9.4" customHeight="1" x14ac:dyDescent="0.2">
      <c r="A204" s="81"/>
      <c r="B204" s="84"/>
      <c r="C204" s="85"/>
      <c r="D204" s="86"/>
      <c r="E204" s="13" t="s">
        <v>21</v>
      </c>
      <c r="F204" s="15"/>
      <c r="G204" s="15"/>
      <c r="H204" s="15"/>
      <c r="I204" s="32"/>
      <c r="J204" s="33"/>
      <c r="K204" s="15"/>
      <c r="L204" s="15"/>
      <c r="M204" s="15"/>
      <c r="N204" s="32"/>
      <c r="O204" s="33"/>
      <c r="P204" s="15"/>
    </row>
    <row r="205" spans="1:16" ht="11.65" customHeight="1" x14ac:dyDescent="0.2">
      <c r="A205" s="80" t="s">
        <v>320</v>
      </c>
      <c r="B205" s="82" t="s">
        <v>321</v>
      </c>
      <c r="C205" s="83"/>
      <c r="D205" s="82" t="s">
        <v>322</v>
      </c>
      <c r="E205" s="11" t="s">
        <v>60</v>
      </c>
      <c r="F205" s="12"/>
      <c r="G205" s="12"/>
      <c r="H205" s="12"/>
      <c r="I205" s="30"/>
      <c r="J205" s="31"/>
      <c r="K205" s="12"/>
      <c r="L205" s="12"/>
      <c r="M205" s="12"/>
      <c r="N205" s="30"/>
      <c r="O205" s="31"/>
      <c r="P205" s="12"/>
    </row>
    <row r="206" spans="1:16" ht="9.4" customHeight="1" x14ac:dyDescent="0.2">
      <c r="A206" s="81"/>
      <c r="B206" s="84"/>
      <c r="C206" s="85"/>
      <c r="D206" s="86"/>
      <c r="E206" s="13" t="s">
        <v>21</v>
      </c>
      <c r="F206" s="15"/>
      <c r="G206" s="15"/>
      <c r="H206" s="15"/>
      <c r="I206" s="32"/>
      <c r="J206" s="33"/>
      <c r="K206" s="15"/>
      <c r="L206" s="15"/>
      <c r="M206" s="15"/>
      <c r="N206" s="32"/>
      <c r="O206" s="33"/>
      <c r="P206" s="15"/>
    </row>
    <row r="207" spans="1:16" ht="23.25" customHeight="1" x14ac:dyDescent="0.2">
      <c r="A207" s="9">
        <v>1455</v>
      </c>
      <c r="B207" s="76" t="s">
        <v>315</v>
      </c>
      <c r="C207" s="77"/>
      <c r="D207" s="78" t="s">
        <v>323</v>
      </c>
      <c r="E207" s="79"/>
      <c r="F207" s="10">
        <v>0</v>
      </c>
      <c r="G207" s="10">
        <v>0</v>
      </c>
      <c r="H207" s="10">
        <v>0</v>
      </c>
      <c r="I207" s="39">
        <v>0</v>
      </c>
      <c r="J207" s="40"/>
      <c r="K207" s="10">
        <v>0</v>
      </c>
      <c r="L207" s="10">
        <v>0</v>
      </c>
      <c r="M207" s="10">
        <v>0</v>
      </c>
      <c r="N207" s="39">
        <v>0</v>
      </c>
      <c r="O207" s="40"/>
      <c r="P207" s="10">
        <v>0</v>
      </c>
    </row>
    <row r="208" spans="1:16" ht="10.9" customHeight="1" x14ac:dyDescent="0.2">
      <c r="A208" s="80" t="s">
        <v>324</v>
      </c>
      <c r="B208" s="82" t="s">
        <v>325</v>
      </c>
      <c r="C208" s="83"/>
      <c r="D208" s="82" t="s">
        <v>326</v>
      </c>
      <c r="E208" s="11" t="s">
        <v>60</v>
      </c>
      <c r="F208" s="12"/>
      <c r="G208" s="12"/>
      <c r="H208" s="12"/>
      <c r="I208" s="30"/>
      <c r="J208" s="31"/>
      <c r="K208" s="12"/>
      <c r="L208" s="12"/>
      <c r="M208" s="12"/>
      <c r="N208" s="30"/>
      <c r="O208" s="31"/>
      <c r="P208" s="12"/>
    </row>
    <row r="209" spans="1:16" ht="10.15" customHeight="1" x14ac:dyDescent="0.2">
      <c r="A209" s="81"/>
      <c r="B209" s="84"/>
      <c r="C209" s="85"/>
      <c r="D209" s="86"/>
      <c r="E209" s="13" t="s">
        <v>21</v>
      </c>
      <c r="F209" s="15"/>
      <c r="G209" s="15"/>
      <c r="H209" s="15"/>
      <c r="I209" s="32"/>
      <c r="J209" s="33"/>
      <c r="K209" s="15"/>
      <c r="L209" s="15"/>
      <c r="M209" s="15"/>
      <c r="N209" s="32"/>
      <c r="O209" s="33"/>
      <c r="P209" s="15"/>
    </row>
    <row r="210" spans="1:16" ht="37.15" customHeight="1" x14ac:dyDescent="0.2">
      <c r="A210" s="9">
        <v>1457</v>
      </c>
      <c r="B210" s="76" t="s">
        <v>315</v>
      </c>
      <c r="C210" s="77"/>
      <c r="D210" s="78" t="s">
        <v>327</v>
      </c>
      <c r="E210" s="79"/>
      <c r="F210" s="10">
        <v>0</v>
      </c>
      <c r="G210" s="10">
        <v>0</v>
      </c>
      <c r="H210" s="10">
        <v>0</v>
      </c>
      <c r="I210" s="39">
        <v>0</v>
      </c>
      <c r="J210" s="40"/>
      <c r="K210" s="10">
        <v>0</v>
      </c>
      <c r="L210" s="10">
        <v>0</v>
      </c>
      <c r="M210" s="10">
        <v>0</v>
      </c>
      <c r="N210" s="39">
        <v>0</v>
      </c>
      <c r="O210" s="40"/>
      <c r="P210" s="10">
        <v>0</v>
      </c>
    </row>
    <row r="211" spans="1:16" ht="11.65" customHeight="1" x14ac:dyDescent="0.2">
      <c r="A211" s="80" t="s">
        <v>328</v>
      </c>
      <c r="B211" s="82" t="s">
        <v>329</v>
      </c>
      <c r="C211" s="83"/>
      <c r="D211" s="82" t="s">
        <v>330</v>
      </c>
      <c r="E211" s="11" t="s">
        <v>60</v>
      </c>
      <c r="F211" s="12"/>
      <c r="G211" s="12"/>
      <c r="H211" s="12"/>
      <c r="I211" s="30"/>
      <c r="J211" s="31"/>
      <c r="K211" s="12"/>
      <c r="L211" s="12"/>
      <c r="M211" s="12"/>
      <c r="N211" s="30"/>
      <c r="O211" s="31"/>
      <c r="P211" s="12"/>
    </row>
    <row r="212" spans="1:16" ht="10.9" customHeight="1" x14ac:dyDescent="0.2">
      <c r="A212" s="81"/>
      <c r="B212" s="84"/>
      <c r="C212" s="85"/>
      <c r="D212" s="86"/>
      <c r="E212" s="13" t="s">
        <v>21</v>
      </c>
      <c r="F212" s="15"/>
      <c r="G212" s="15"/>
      <c r="H212" s="15"/>
      <c r="I212" s="32"/>
      <c r="J212" s="33"/>
      <c r="K212" s="15"/>
      <c r="L212" s="15"/>
      <c r="M212" s="15"/>
      <c r="N212" s="32"/>
      <c r="O212" s="33"/>
      <c r="P212" s="15"/>
    </row>
    <row r="213" spans="1:16" ht="22.5" customHeight="1" x14ac:dyDescent="0.2">
      <c r="A213" s="9">
        <v>1458</v>
      </c>
      <c r="B213" s="76" t="s">
        <v>315</v>
      </c>
      <c r="C213" s="77"/>
      <c r="D213" s="78" t="s">
        <v>331</v>
      </c>
      <c r="E213" s="79"/>
      <c r="F213" s="10">
        <v>0</v>
      </c>
      <c r="G213" s="10">
        <v>0</v>
      </c>
      <c r="H213" s="10">
        <v>0</v>
      </c>
      <c r="I213" s="39">
        <v>0</v>
      </c>
      <c r="J213" s="40"/>
      <c r="K213" s="10">
        <v>0</v>
      </c>
      <c r="L213" s="10">
        <v>0</v>
      </c>
      <c r="M213" s="10">
        <v>0</v>
      </c>
      <c r="N213" s="39">
        <v>0</v>
      </c>
      <c r="O213" s="40"/>
      <c r="P213" s="10">
        <v>0</v>
      </c>
    </row>
    <row r="214" spans="1:16" ht="11.65" customHeight="1" x14ac:dyDescent="0.2">
      <c r="A214" s="80" t="s">
        <v>332</v>
      </c>
      <c r="B214" s="82" t="s">
        <v>333</v>
      </c>
      <c r="C214" s="83"/>
      <c r="D214" s="82" t="s">
        <v>300</v>
      </c>
      <c r="E214" s="11" t="s">
        <v>60</v>
      </c>
      <c r="F214" s="12"/>
      <c r="G214" s="12"/>
      <c r="H214" s="12"/>
      <c r="I214" s="30"/>
      <c r="J214" s="31"/>
      <c r="K214" s="12"/>
      <c r="L214" s="12"/>
      <c r="M214" s="12"/>
      <c r="N214" s="30"/>
      <c r="O214" s="31"/>
      <c r="P214" s="12"/>
    </row>
    <row r="215" spans="1:16" ht="9.4" customHeight="1" x14ac:dyDescent="0.2">
      <c r="A215" s="81"/>
      <c r="B215" s="84"/>
      <c r="C215" s="85"/>
      <c r="D215" s="86"/>
      <c r="E215" s="13" t="s">
        <v>21</v>
      </c>
      <c r="F215" s="15"/>
      <c r="G215" s="15"/>
      <c r="H215" s="15"/>
      <c r="I215" s="32"/>
      <c r="J215" s="33"/>
      <c r="K215" s="15"/>
      <c r="L215" s="15"/>
      <c r="M215" s="15"/>
      <c r="N215" s="32"/>
      <c r="O215" s="33"/>
      <c r="P215" s="15"/>
    </row>
    <row r="216" spans="1:16" ht="23.25" customHeight="1" x14ac:dyDescent="0.2">
      <c r="A216" s="9">
        <v>1459</v>
      </c>
      <c r="B216" s="76" t="s">
        <v>315</v>
      </c>
      <c r="C216" s="77"/>
      <c r="D216" s="78" t="s">
        <v>334</v>
      </c>
      <c r="E216" s="79"/>
      <c r="F216" s="10">
        <v>0</v>
      </c>
      <c r="G216" s="10">
        <v>0</v>
      </c>
      <c r="H216" s="10">
        <v>0</v>
      </c>
      <c r="I216" s="39">
        <v>0</v>
      </c>
      <c r="J216" s="40"/>
      <c r="K216" s="10">
        <v>0</v>
      </c>
      <c r="L216" s="10">
        <v>0</v>
      </c>
      <c r="M216" s="10">
        <v>0</v>
      </c>
      <c r="N216" s="39">
        <v>0</v>
      </c>
      <c r="O216" s="40"/>
      <c r="P216" s="10">
        <v>0</v>
      </c>
    </row>
    <row r="217" spans="1:16" ht="11.65" customHeight="1" x14ac:dyDescent="0.2">
      <c r="A217" s="80" t="s">
        <v>335</v>
      </c>
      <c r="B217" s="82" t="s">
        <v>336</v>
      </c>
      <c r="C217" s="83"/>
      <c r="D217" s="82" t="s">
        <v>337</v>
      </c>
      <c r="E217" s="11" t="s">
        <v>60</v>
      </c>
      <c r="F217" s="12"/>
      <c r="G217" s="12"/>
      <c r="H217" s="12"/>
      <c r="I217" s="30"/>
      <c r="J217" s="31"/>
      <c r="K217" s="12"/>
      <c r="L217" s="12"/>
      <c r="M217" s="12"/>
      <c r="N217" s="30"/>
      <c r="O217" s="31"/>
      <c r="P217" s="12"/>
    </row>
    <row r="218" spans="1:16" ht="9.4" customHeight="1" x14ac:dyDescent="0.2">
      <c r="A218" s="81"/>
      <c r="B218" s="84"/>
      <c r="C218" s="85"/>
      <c r="D218" s="86"/>
      <c r="E218" s="13" t="s">
        <v>21</v>
      </c>
      <c r="F218" s="15"/>
      <c r="G218" s="15"/>
      <c r="H218" s="15"/>
      <c r="I218" s="32"/>
      <c r="J218" s="33"/>
      <c r="K218" s="15"/>
      <c r="L218" s="15"/>
      <c r="M218" s="15"/>
      <c r="N218" s="32"/>
      <c r="O218" s="33"/>
      <c r="P218" s="15"/>
    </row>
    <row r="219" spans="1:16" ht="22.5" customHeight="1" x14ac:dyDescent="0.2">
      <c r="A219" s="9">
        <v>1460</v>
      </c>
      <c r="B219" s="76" t="s">
        <v>315</v>
      </c>
      <c r="C219" s="77"/>
      <c r="D219" s="78" t="s">
        <v>338</v>
      </c>
      <c r="E219" s="79"/>
      <c r="F219" s="10">
        <v>0</v>
      </c>
      <c r="G219" s="10">
        <v>0</v>
      </c>
      <c r="H219" s="10">
        <v>0</v>
      </c>
      <c r="I219" s="39">
        <v>0</v>
      </c>
      <c r="J219" s="40"/>
      <c r="K219" s="10">
        <v>0</v>
      </c>
      <c r="L219" s="10">
        <v>0</v>
      </c>
      <c r="M219" s="10">
        <v>0</v>
      </c>
      <c r="N219" s="39">
        <v>0</v>
      </c>
      <c r="O219" s="40"/>
      <c r="P219" s="10">
        <v>0</v>
      </c>
    </row>
    <row r="220" spans="1:16" ht="11.65" customHeight="1" x14ac:dyDescent="0.2">
      <c r="A220" s="80" t="s">
        <v>339</v>
      </c>
      <c r="B220" s="82" t="s">
        <v>340</v>
      </c>
      <c r="C220" s="83"/>
      <c r="D220" s="82" t="s">
        <v>341</v>
      </c>
      <c r="E220" s="11" t="s">
        <v>60</v>
      </c>
      <c r="F220" s="12"/>
      <c r="G220" s="12"/>
      <c r="H220" s="12"/>
      <c r="I220" s="30"/>
      <c r="J220" s="31"/>
      <c r="K220" s="12"/>
      <c r="L220" s="12"/>
      <c r="M220" s="12"/>
      <c r="N220" s="30"/>
      <c r="O220" s="31"/>
      <c r="P220" s="12"/>
    </row>
    <row r="221" spans="1:16" ht="10.9" customHeight="1" x14ac:dyDescent="0.2">
      <c r="A221" s="81"/>
      <c r="B221" s="84"/>
      <c r="C221" s="85"/>
      <c r="D221" s="86"/>
      <c r="E221" s="13" t="s">
        <v>21</v>
      </c>
      <c r="F221" s="15"/>
      <c r="G221" s="15"/>
      <c r="H221" s="15"/>
      <c r="I221" s="32"/>
      <c r="J221" s="33"/>
      <c r="K221" s="15"/>
      <c r="L221" s="15"/>
      <c r="M221" s="15"/>
      <c r="N221" s="32"/>
      <c r="O221" s="33"/>
      <c r="P221" s="15"/>
    </row>
    <row r="222" spans="1:16" ht="11.65" customHeight="1" x14ac:dyDescent="0.2">
      <c r="A222" s="80" t="s">
        <v>342</v>
      </c>
      <c r="B222" s="82" t="s">
        <v>296</v>
      </c>
      <c r="C222" s="83"/>
      <c r="D222" s="82" t="s">
        <v>297</v>
      </c>
      <c r="E222" s="11" t="s">
        <v>60</v>
      </c>
      <c r="F222" s="12"/>
      <c r="G222" s="12"/>
      <c r="H222" s="12"/>
      <c r="I222" s="30"/>
      <c r="J222" s="31"/>
      <c r="K222" s="12"/>
      <c r="L222" s="12"/>
      <c r="M222" s="12"/>
      <c r="N222" s="30"/>
      <c r="O222" s="31"/>
      <c r="P222" s="12"/>
    </row>
    <row r="223" spans="1:16" ht="9.4" customHeight="1" x14ac:dyDescent="0.2">
      <c r="A223" s="81"/>
      <c r="B223" s="84"/>
      <c r="C223" s="85"/>
      <c r="D223" s="86"/>
      <c r="E223" s="13" t="s">
        <v>21</v>
      </c>
      <c r="F223" s="15"/>
      <c r="G223" s="15"/>
      <c r="H223" s="15"/>
      <c r="I223" s="32"/>
      <c r="J223" s="33"/>
      <c r="K223" s="15"/>
      <c r="L223" s="15"/>
      <c r="M223" s="15"/>
      <c r="N223" s="32"/>
      <c r="O223" s="33"/>
      <c r="P223" s="15"/>
    </row>
    <row r="224" spans="1:16" ht="22.5" customHeight="1" x14ac:dyDescent="0.2">
      <c r="A224" s="9">
        <v>1461</v>
      </c>
      <c r="B224" s="76" t="s">
        <v>315</v>
      </c>
      <c r="C224" s="77"/>
      <c r="D224" s="78" t="s">
        <v>343</v>
      </c>
      <c r="E224" s="79"/>
      <c r="F224" s="10">
        <v>0</v>
      </c>
      <c r="G224" s="10">
        <v>0</v>
      </c>
      <c r="H224" s="10">
        <v>0</v>
      </c>
      <c r="I224" s="39">
        <v>0</v>
      </c>
      <c r="J224" s="40"/>
      <c r="K224" s="10">
        <v>0</v>
      </c>
      <c r="L224" s="10">
        <v>0</v>
      </c>
      <c r="M224" s="10">
        <v>0</v>
      </c>
      <c r="N224" s="39">
        <v>0</v>
      </c>
      <c r="O224" s="40"/>
      <c r="P224" s="10">
        <v>0</v>
      </c>
    </row>
    <row r="225" spans="1:16" ht="11.65" customHeight="1" x14ac:dyDescent="0.2">
      <c r="A225" s="80" t="s">
        <v>344</v>
      </c>
      <c r="B225" s="82" t="s">
        <v>345</v>
      </c>
      <c r="C225" s="83"/>
      <c r="D225" s="82" t="s">
        <v>346</v>
      </c>
      <c r="E225" s="11" t="s">
        <v>60</v>
      </c>
      <c r="F225" s="12"/>
      <c r="G225" s="12"/>
      <c r="H225" s="12"/>
      <c r="I225" s="30"/>
      <c r="J225" s="31"/>
      <c r="K225" s="12"/>
      <c r="L225" s="12"/>
      <c r="M225" s="12"/>
      <c r="N225" s="30"/>
      <c r="O225" s="31"/>
      <c r="P225" s="12"/>
    </row>
    <row r="226" spans="1:16" ht="10.15" customHeight="1" x14ac:dyDescent="0.2">
      <c r="A226" s="81"/>
      <c r="B226" s="84"/>
      <c r="C226" s="85"/>
      <c r="D226" s="86"/>
      <c r="E226" s="13" t="s">
        <v>21</v>
      </c>
      <c r="F226" s="15"/>
      <c r="G226" s="15"/>
      <c r="H226" s="15"/>
      <c r="I226" s="32"/>
      <c r="J226" s="33"/>
      <c r="K226" s="15"/>
      <c r="L226" s="15"/>
      <c r="M226" s="15"/>
      <c r="N226" s="32"/>
      <c r="O226" s="33"/>
      <c r="P226" s="15"/>
    </row>
    <row r="227" spans="1:16" ht="22.5" customHeight="1" x14ac:dyDescent="0.2">
      <c r="A227" s="9">
        <v>1462</v>
      </c>
      <c r="B227" s="76" t="s">
        <v>315</v>
      </c>
      <c r="C227" s="77"/>
      <c r="D227" s="78" t="s">
        <v>347</v>
      </c>
      <c r="E227" s="79"/>
      <c r="F227" s="10">
        <v>0</v>
      </c>
      <c r="G227" s="10">
        <v>0</v>
      </c>
      <c r="H227" s="10">
        <v>0</v>
      </c>
      <c r="I227" s="39">
        <v>0</v>
      </c>
      <c r="J227" s="40"/>
      <c r="K227" s="10">
        <v>0</v>
      </c>
      <c r="L227" s="10">
        <v>0</v>
      </c>
      <c r="M227" s="10">
        <v>0</v>
      </c>
      <c r="N227" s="39">
        <v>0</v>
      </c>
      <c r="O227" s="40"/>
      <c r="P227" s="10">
        <v>0</v>
      </c>
    </row>
    <row r="228" spans="1:16" ht="11.65" customHeight="1" x14ac:dyDescent="0.2">
      <c r="A228" s="80" t="s">
        <v>348</v>
      </c>
      <c r="B228" s="82" t="s">
        <v>349</v>
      </c>
      <c r="C228" s="83"/>
      <c r="D228" s="82" t="s">
        <v>350</v>
      </c>
      <c r="E228" s="11" t="s">
        <v>60</v>
      </c>
      <c r="F228" s="12"/>
      <c r="G228" s="12"/>
      <c r="H228" s="12"/>
      <c r="I228" s="30"/>
      <c r="J228" s="31"/>
      <c r="K228" s="12"/>
      <c r="L228" s="12"/>
      <c r="M228" s="12"/>
      <c r="N228" s="30"/>
      <c r="O228" s="31"/>
      <c r="P228" s="12"/>
    </row>
    <row r="229" spans="1:16" ht="9.4" customHeight="1" x14ac:dyDescent="0.2">
      <c r="A229" s="81"/>
      <c r="B229" s="84"/>
      <c r="C229" s="85"/>
      <c r="D229" s="86"/>
      <c r="E229" s="13" t="s">
        <v>21</v>
      </c>
      <c r="F229" s="15"/>
      <c r="G229" s="15"/>
      <c r="H229" s="15"/>
      <c r="I229" s="32"/>
      <c r="J229" s="33"/>
      <c r="K229" s="15"/>
      <c r="L229" s="15"/>
      <c r="M229" s="15"/>
      <c r="N229" s="32"/>
      <c r="O229" s="33"/>
      <c r="P229" s="15"/>
    </row>
    <row r="230" spans="1:16" ht="19.7" customHeight="1" x14ac:dyDescent="0.2">
      <c r="A230" s="71" t="s">
        <v>351</v>
      </c>
      <c r="B230" s="72"/>
      <c r="C230" s="73"/>
      <c r="D230" s="74" t="s">
        <v>352</v>
      </c>
      <c r="E230" s="75"/>
      <c r="F230" s="8">
        <v>0</v>
      </c>
      <c r="G230" s="8">
        <v>0</v>
      </c>
      <c r="H230" s="8">
        <v>0</v>
      </c>
      <c r="I230" s="41">
        <v>0</v>
      </c>
      <c r="J230" s="42"/>
      <c r="K230" s="8">
        <v>0</v>
      </c>
      <c r="L230" s="8">
        <v>0</v>
      </c>
      <c r="M230" s="8">
        <v>0</v>
      </c>
      <c r="N230" s="41">
        <v>0</v>
      </c>
      <c r="O230" s="42"/>
      <c r="P230" s="8">
        <v>0</v>
      </c>
    </row>
    <row r="231" spans="1:16" ht="23.25" customHeight="1" x14ac:dyDescent="0.2">
      <c r="A231" s="9">
        <v>1468</v>
      </c>
      <c r="B231" s="76" t="s">
        <v>353</v>
      </c>
      <c r="C231" s="77"/>
      <c r="D231" s="78" t="s">
        <v>354</v>
      </c>
      <c r="E231" s="79"/>
      <c r="F231" s="10">
        <v>0</v>
      </c>
      <c r="G231" s="10">
        <v>0</v>
      </c>
      <c r="H231" s="10">
        <v>0</v>
      </c>
      <c r="I231" s="39">
        <v>0</v>
      </c>
      <c r="J231" s="40"/>
      <c r="K231" s="10">
        <v>0</v>
      </c>
      <c r="L231" s="10">
        <v>0</v>
      </c>
      <c r="M231" s="10">
        <v>0</v>
      </c>
      <c r="N231" s="39">
        <v>0</v>
      </c>
      <c r="O231" s="40"/>
      <c r="P231" s="10">
        <v>0</v>
      </c>
    </row>
    <row r="232" spans="1:16" ht="11.65" customHeight="1" x14ac:dyDescent="0.2">
      <c r="A232" s="80" t="s">
        <v>355</v>
      </c>
      <c r="B232" s="82" t="s">
        <v>356</v>
      </c>
      <c r="C232" s="83"/>
      <c r="D232" s="82" t="s">
        <v>357</v>
      </c>
      <c r="E232" s="11" t="s">
        <v>60</v>
      </c>
      <c r="F232" s="12"/>
      <c r="G232" s="12"/>
      <c r="H232" s="12"/>
      <c r="I232" s="30"/>
      <c r="J232" s="31"/>
      <c r="K232" s="12"/>
      <c r="L232" s="12"/>
      <c r="M232" s="12"/>
      <c r="N232" s="30"/>
      <c r="O232" s="31"/>
      <c r="P232" s="12"/>
    </row>
    <row r="233" spans="1:16" ht="9.4" customHeight="1" x14ac:dyDescent="0.2">
      <c r="A233" s="81"/>
      <c r="B233" s="84"/>
      <c r="C233" s="85"/>
      <c r="D233" s="86"/>
      <c r="E233" s="13" t="s">
        <v>21</v>
      </c>
      <c r="F233" s="15"/>
      <c r="G233" s="15"/>
      <c r="H233" s="15"/>
      <c r="I233" s="32"/>
      <c r="J233" s="33"/>
      <c r="K233" s="15"/>
      <c r="L233" s="15"/>
      <c r="M233" s="15"/>
      <c r="N233" s="32"/>
      <c r="O233" s="33"/>
      <c r="P233" s="15"/>
    </row>
    <row r="234" spans="1:16" ht="22.5" customHeight="1" x14ac:dyDescent="0.2">
      <c r="A234" s="9">
        <v>1469</v>
      </c>
      <c r="B234" s="76" t="s">
        <v>353</v>
      </c>
      <c r="C234" s="77"/>
      <c r="D234" s="78" t="s">
        <v>358</v>
      </c>
      <c r="E234" s="79"/>
      <c r="F234" s="10">
        <v>0</v>
      </c>
      <c r="G234" s="10">
        <v>0</v>
      </c>
      <c r="H234" s="10">
        <v>0</v>
      </c>
      <c r="I234" s="39">
        <v>0</v>
      </c>
      <c r="J234" s="40"/>
      <c r="K234" s="10">
        <v>0</v>
      </c>
      <c r="L234" s="10">
        <v>0</v>
      </c>
      <c r="M234" s="10">
        <v>0</v>
      </c>
      <c r="N234" s="39">
        <v>0</v>
      </c>
      <c r="O234" s="40"/>
      <c r="P234" s="10">
        <v>0</v>
      </c>
    </row>
    <row r="235" spans="1:16" ht="11.65" customHeight="1" x14ac:dyDescent="0.2">
      <c r="A235" s="80" t="s">
        <v>359</v>
      </c>
      <c r="B235" s="82" t="s">
        <v>360</v>
      </c>
      <c r="C235" s="83"/>
      <c r="D235" s="82" t="s">
        <v>361</v>
      </c>
      <c r="E235" s="11" t="s">
        <v>60</v>
      </c>
      <c r="F235" s="12"/>
      <c r="G235" s="12"/>
      <c r="H235" s="12"/>
      <c r="I235" s="30"/>
      <c r="J235" s="31"/>
      <c r="K235" s="12"/>
      <c r="L235" s="12"/>
      <c r="M235" s="12"/>
      <c r="N235" s="30"/>
      <c r="O235" s="31"/>
      <c r="P235" s="12"/>
    </row>
    <row r="236" spans="1:16" ht="10.15" customHeight="1" x14ac:dyDescent="0.2">
      <c r="A236" s="81"/>
      <c r="B236" s="84"/>
      <c r="C236" s="85"/>
      <c r="D236" s="86"/>
      <c r="E236" s="13" t="s">
        <v>21</v>
      </c>
      <c r="F236" s="15"/>
      <c r="G236" s="15"/>
      <c r="H236" s="15"/>
      <c r="I236" s="32"/>
      <c r="J236" s="33"/>
      <c r="K236" s="15"/>
      <c r="L236" s="15"/>
      <c r="M236" s="15"/>
      <c r="N236" s="32"/>
      <c r="O236" s="33"/>
      <c r="P236" s="15"/>
    </row>
    <row r="237" spans="1:16" ht="10.9" customHeight="1" x14ac:dyDescent="0.2">
      <c r="A237" s="80" t="s">
        <v>362</v>
      </c>
      <c r="B237" s="82" t="s">
        <v>363</v>
      </c>
      <c r="C237" s="83"/>
      <c r="D237" s="82" t="s">
        <v>364</v>
      </c>
      <c r="E237" s="11" t="s">
        <v>60</v>
      </c>
      <c r="F237" s="12"/>
      <c r="G237" s="12"/>
      <c r="H237" s="12"/>
      <c r="I237" s="30"/>
      <c r="J237" s="31"/>
      <c r="K237" s="12"/>
      <c r="L237" s="12"/>
      <c r="M237" s="12"/>
      <c r="N237" s="30"/>
      <c r="O237" s="31"/>
      <c r="P237" s="12"/>
    </row>
    <row r="238" spans="1:16" ht="10.15" customHeight="1" x14ac:dyDescent="0.2">
      <c r="A238" s="81"/>
      <c r="B238" s="84"/>
      <c r="C238" s="85"/>
      <c r="D238" s="86"/>
      <c r="E238" s="13" t="s">
        <v>365</v>
      </c>
      <c r="F238" s="15"/>
      <c r="G238" s="15"/>
      <c r="H238" s="15"/>
      <c r="I238" s="32"/>
      <c r="J238" s="33"/>
      <c r="K238" s="15"/>
      <c r="L238" s="15"/>
      <c r="M238" s="15"/>
      <c r="N238" s="32"/>
      <c r="O238" s="33"/>
      <c r="P238" s="15"/>
    </row>
    <row r="239" spans="1:16" ht="22.5" customHeight="1" x14ac:dyDescent="0.2">
      <c r="A239" s="9">
        <v>1470</v>
      </c>
      <c r="B239" s="76" t="s">
        <v>353</v>
      </c>
      <c r="C239" s="77"/>
      <c r="D239" s="78" t="s">
        <v>366</v>
      </c>
      <c r="E239" s="79"/>
      <c r="F239" s="10">
        <v>0</v>
      </c>
      <c r="G239" s="10">
        <v>0</v>
      </c>
      <c r="H239" s="10">
        <v>0</v>
      </c>
      <c r="I239" s="39">
        <v>0</v>
      </c>
      <c r="J239" s="40"/>
      <c r="K239" s="10">
        <v>0</v>
      </c>
      <c r="L239" s="10">
        <v>0</v>
      </c>
      <c r="M239" s="10">
        <v>0</v>
      </c>
      <c r="N239" s="39">
        <v>0</v>
      </c>
      <c r="O239" s="40"/>
      <c r="P239" s="10">
        <v>0</v>
      </c>
    </row>
    <row r="240" spans="1:16" ht="11.65" customHeight="1" x14ac:dyDescent="0.2">
      <c r="A240" s="80" t="s">
        <v>367</v>
      </c>
      <c r="B240" s="82" t="s">
        <v>368</v>
      </c>
      <c r="C240" s="83"/>
      <c r="D240" s="82" t="s">
        <v>369</v>
      </c>
      <c r="E240" s="11" t="s">
        <v>60</v>
      </c>
      <c r="F240" s="12"/>
      <c r="G240" s="12"/>
      <c r="H240" s="12"/>
      <c r="I240" s="30"/>
      <c r="J240" s="31"/>
      <c r="K240" s="12"/>
      <c r="L240" s="12"/>
      <c r="M240" s="12"/>
      <c r="N240" s="30"/>
      <c r="O240" s="31"/>
      <c r="P240" s="12"/>
    </row>
    <row r="241" spans="1:16" ht="9.4" customHeight="1" x14ac:dyDescent="0.2">
      <c r="A241" s="81"/>
      <c r="B241" s="84"/>
      <c r="C241" s="85"/>
      <c r="D241" s="86"/>
      <c r="E241" s="13" t="s">
        <v>21</v>
      </c>
      <c r="F241" s="15"/>
      <c r="G241" s="15"/>
      <c r="H241" s="15"/>
      <c r="I241" s="32"/>
      <c r="J241" s="33"/>
      <c r="K241" s="15"/>
      <c r="L241" s="15"/>
      <c r="M241" s="15"/>
      <c r="N241" s="32"/>
      <c r="O241" s="33"/>
      <c r="P241" s="15"/>
    </row>
    <row r="242" spans="1:16" ht="23.25" customHeight="1" x14ac:dyDescent="0.2">
      <c r="A242" s="9">
        <v>1471</v>
      </c>
      <c r="B242" s="76" t="s">
        <v>353</v>
      </c>
      <c r="C242" s="77"/>
      <c r="D242" s="78" t="s">
        <v>370</v>
      </c>
      <c r="E242" s="79"/>
      <c r="F242" s="10">
        <v>0</v>
      </c>
      <c r="G242" s="10">
        <v>0</v>
      </c>
      <c r="H242" s="10">
        <v>0</v>
      </c>
      <c r="I242" s="39">
        <v>0</v>
      </c>
      <c r="J242" s="40"/>
      <c r="K242" s="10">
        <v>0</v>
      </c>
      <c r="L242" s="10">
        <v>0</v>
      </c>
      <c r="M242" s="10">
        <v>0</v>
      </c>
      <c r="N242" s="39">
        <v>0</v>
      </c>
      <c r="O242" s="40"/>
      <c r="P242" s="10">
        <v>0</v>
      </c>
    </row>
    <row r="243" spans="1:16" ht="11.65" customHeight="1" x14ac:dyDescent="0.2">
      <c r="A243" s="80" t="s">
        <v>371</v>
      </c>
      <c r="B243" s="82" t="s">
        <v>372</v>
      </c>
      <c r="C243" s="83"/>
      <c r="D243" s="82" t="s">
        <v>373</v>
      </c>
      <c r="E243" s="11" t="s">
        <v>60</v>
      </c>
      <c r="F243" s="12"/>
      <c r="G243" s="12"/>
      <c r="H243" s="12"/>
      <c r="I243" s="30"/>
      <c r="J243" s="31"/>
      <c r="K243" s="12"/>
      <c r="L243" s="12"/>
      <c r="M243" s="12"/>
      <c r="N243" s="30"/>
      <c r="O243" s="31"/>
      <c r="P243" s="12"/>
    </row>
    <row r="244" spans="1:16" ht="9.4" customHeight="1" x14ac:dyDescent="0.2">
      <c r="A244" s="81"/>
      <c r="B244" s="84"/>
      <c r="C244" s="85"/>
      <c r="D244" s="86"/>
      <c r="E244" s="13" t="s">
        <v>21</v>
      </c>
      <c r="F244" s="15"/>
      <c r="G244" s="15"/>
      <c r="H244" s="15"/>
      <c r="I244" s="32"/>
      <c r="J244" s="33"/>
      <c r="K244" s="15"/>
      <c r="L244" s="15"/>
      <c r="M244" s="15"/>
      <c r="N244" s="32"/>
      <c r="O244" s="33"/>
      <c r="P244" s="15"/>
    </row>
    <row r="245" spans="1:16" ht="11.65" customHeight="1" x14ac:dyDescent="0.2">
      <c r="A245" s="80" t="s">
        <v>374</v>
      </c>
      <c r="B245" s="82" t="s">
        <v>375</v>
      </c>
      <c r="C245" s="83"/>
      <c r="D245" s="82" t="s">
        <v>376</v>
      </c>
      <c r="E245" s="11" t="s">
        <v>60</v>
      </c>
      <c r="F245" s="12"/>
      <c r="G245" s="12"/>
      <c r="H245" s="12"/>
      <c r="I245" s="30"/>
      <c r="J245" s="31"/>
      <c r="K245" s="12"/>
      <c r="L245" s="12"/>
      <c r="M245" s="12"/>
      <c r="N245" s="30"/>
      <c r="O245" s="31"/>
      <c r="P245" s="12"/>
    </row>
    <row r="246" spans="1:16" ht="9.4" customHeight="1" x14ac:dyDescent="0.2">
      <c r="A246" s="81"/>
      <c r="B246" s="84"/>
      <c r="C246" s="85"/>
      <c r="D246" s="86"/>
      <c r="E246" s="13" t="s">
        <v>21</v>
      </c>
      <c r="F246" s="15"/>
      <c r="G246" s="15"/>
      <c r="H246" s="15"/>
      <c r="I246" s="32"/>
      <c r="J246" s="33"/>
      <c r="K246" s="15"/>
      <c r="L246" s="15"/>
      <c r="M246" s="15"/>
      <c r="N246" s="32"/>
      <c r="O246" s="33"/>
      <c r="P246" s="15"/>
    </row>
    <row r="247" spans="1:16" ht="23.25" customHeight="1" x14ac:dyDescent="0.2">
      <c r="A247" s="9">
        <v>1472</v>
      </c>
      <c r="B247" s="76" t="s">
        <v>353</v>
      </c>
      <c r="C247" s="77"/>
      <c r="D247" s="78" t="s">
        <v>377</v>
      </c>
      <c r="E247" s="79"/>
      <c r="F247" s="10">
        <v>0</v>
      </c>
      <c r="G247" s="10">
        <v>0</v>
      </c>
      <c r="H247" s="10">
        <v>0</v>
      </c>
      <c r="I247" s="39">
        <v>0</v>
      </c>
      <c r="J247" s="40"/>
      <c r="K247" s="10">
        <v>0</v>
      </c>
      <c r="L247" s="10">
        <v>0</v>
      </c>
      <c r="M247" s="10">
        <v>0</v>
      </c>
      <c r="N247" s="39">
        <v>0</v>
      </c>
      <c r="O247" s="40"/>
      <c r="P247" s="10">
        <v>0</v>
      </c>
    </row>
    <row r="248" spans="1:16" ht="10.9" customHeight="1" x14ac:dyDescent="0.2">
      <c r="A248" s="80" t="s">
        <v>378</v>
      </c>
      <c r="B248" s="82" t="s">
        <v>379</v>
      </c>
      <c r="C248" s="83"/>
      <c r="D248" s="82" t="s">
        <v>380</v>
      </c>
      <c r="E248" s="11" t="s">
        <v>60</v>
      </c>
      <c r="F248" s="12"/>
      <c r="G248" s="12"/>
      <c r="H248" s="12"/>
      <c r="I248" s="30"/>
      <c r="J248" s="31"/>
      <c r="K248" s="12"/>
      <c r="L248" s="12"/>
      <c r="M248" s="12"/>
      <c r="N248" s="30"/>
      <c r="O248" s="31"/>
      <c r="P248" s="12"/>
    </row>
    <row r="249" spans="1:16" ht="10.15" customHeight="1" x14ac:dyDescent="0.2">
      <c r="A249" s="81"/>
      <c r="B249" s="84"/>
      <c r="C249" s="85"/>
      <c r="D249" s="86"/>
      <c r="E249" s="13" t="s">
        <v>21</v>
      </c>
      <c r="F249" s="15"/>
      <c r="G249" s="15"/>
      <c r="H249" s="15"/>
      <c r="I249" s="32"/>
      <c r="J249" s="33"/>
      <c r="K249" s="15"/>
      <c r="L249" s="15"/>
      <c r="M249" s="15"/>
      <c r="N249" s="32"/>
      <c r="O249" s="33"/>
      <c r="P249" s="15"/>
    </row>
    <row r="250" spans="1:16" ht="22.5" customHeight="1" x14ac:dyDescent="0.2">
      <c r="A250" s="9">
        <v>1473</v>
      </c>
      <c r="B250" s="76" t="s">
        <v>353</v>
      </c>
      <c r="C250" s="77"/>
      <c r="D250" s="78" t="s">
        <v>381</v>
      </c>
      <c r="E250" s="79"/>
      <c r="F250" s="10">
        <v>0</v>
      </c>
      <c r="G250" s="10">
        <v>0</v>
      </c>
      <c r="H250" s="10">
        <v>0</v>
      </c>
      <c r="I250" s="39">
        <v>0</v>
      </c>
      <c r="J250" s="40"/>
      <c r="K250" s="10">
        <v>0</v>
      </c>
      <c r="L250" s="10">
        <v>0</v>
      </c>
      <c r="M250" s="10">
        <v>0</v>
      </c>
      <c r="N250" s="39">
        <v>0</v>
      </c>
      <c r="O250" s="40"/>
      <c r="P250" s="10">
        <v>0</v>
      </c>
    </row>
    <row r="251" spans="1:16" ht="11.65" customHeight="1" x14ac:dyDescent="0.2">
      <c r="A251" s="80" t="s">
        <v>382</v>
      </c>
      <c r="B251" s="82" t="s">
        <v>383</v>
      </c>
      <c r="C251" s="83"/>
      <c r="D251" s="82" t="s">
        <v>384</v>
      </c>
      <c r="E251" s="11" t="s">
        <v>60</v>
      </c>
      <c r="F251" s="12"/>
      <c r="G251" s="12"/>
      <c r="H251" s="12"/>
      <c r="I251" s="30"/>
      <c r="J251" s="31"/>
      <c r="K251" s="12"/>
      <c r="L251" s="12"/>
      <c r="M251" s="12"/>
      <c r="N251" s="30"/>
      <c r="O251" s="31"/>
      <c r="P251" s="12"/>
    </row>
    <row r="252" spans="1:16" ht="9.4" customHeight="1" x14ac:dyDescent="0.2">
      <c r="A252" s="81"/>
      <c r="B252" s="84"/>
      <c r="C252" s="85"/>
      <c r="D252" s="86"/>
      <c r="E252" s="13" t="s">
        <v>21</v>
      </c>
      <c r="F252" s="15"/>
      <c r="G252" s="15"/>
      <c r="H252" s="15"/>
      <c r="I252" s="32"/>
      <c r="J252" s="33"/>
      <c r="K252" s="15"/>
      <c r="L252" s="15"/>
      <c r="M252" s="15"/>
      <c r="N252" s="32"/>
      <c r="O252" s="33"/>
      <c r="P252" s="15"/>
    </row>
    <row r="253" spans="1:16" ht="11.65" customHeight="1" x14ac:dyDescent="0.2">
      <c r="A253" s="80" t="s">
        <v>385</v>
      </c>
      <c r="B253" s="82" t="s">
        <v>386</v>
      </c>
      <c r="C253" s="83"/>
      <c r="D253" s="82" t="s">
        <v>387</v>
      </c>
      <c r="E253" s="11" t="s">
        <v>60</v>
      </c>
      <c r="F253" s="12"/>
      <c r="G253" s="12"/>
      <c r="H253" s="12"/>
      <c r="I253" s="30"/>
      <c r="J253" s="31"/>
      <c r="K253" s="12"/>
      <c r="L253" s="12"/>
      <c r="M253" s="12"/>
      <c r="N253" s="30"/>
      <c r="O253" s="31"/>
      <c r="P253" s="12"/>
    </row>
    <row r="254" spans="1:16" ht="10.15" customHeight="1" x14ac:dyDescent="0.2">
      <c r="A254" s="81"/>
      <c r="B254" s="84"/>
      <c r="C254" s="85"/>
      <c r="D254" s="86"/>
      <c r="E254" s="13" t="s">
        <v>21</v>
      </c>
      <c r="F254" s="15"/>
      <c r="G254" s="15"/>
      <c r="H254" s="15"/>
      <c r="I254" s="32"/>
      <c r="J254" s="33"/>
      <c r="K254" s="15"/>
      <c r="L254" s="15"/>
      <c r="M254" s="15"/>
      <c r="N254" s="32"/>
      <c r="O254" s="33"/>
      <c r="P254" s="15"/>
    </row>
    <row r="255" spans="1:16" ht="19.7" customHeight="1" x14ac:dyDescent="0.2">
      <c r="A255" s="71" t="s">
        <v>388</v>
      </c>
      <c r="B255" s="72"/>
      <c r="C255" s="73"/>
      <c r="D255" s="74" t="s">
        <v>389</v>
      </c>
      <c r="E255" s="75"/>
      <c r="F255" s="8">
        <v>0</v>
      </c>
      <c r="G255" s="8">
        <v>0</v>
      </c>
      <c r="H255" s="8">
        <v>0</v>
      </c>
      <c r="I255" s="41">
        <v>0</v>
      </c>
      <c r="J255" s="42"/>
      <c r="K255" s="8">
        <v>0</v>
      </c>
      <c r="L255" s="8">
        <v>0</v>
      </c>
      <c r="M255" s="8">
        <v>0</v>
      </c>
      <c r="N255" s="41">
        <v>0</v>
      </c>
      <c r="O255" s="42"/>
      <c r="P255" s="8">
        <v>0</v>
      </c>
    </row>
    <row r="256" spans="1:16" ht="22.5" customHeight="1" x14ac:dyDescent="0.2">
      <c r="A256" s="9">
        <v>1477</v>
      </c>
      <c r="B256" s="76" t="s">
        <v>217</v>
      </c>
      <c r="C256" s="77"/>
      <c r="D256" s="78" t="s">
        <v>390</v>
      </c>
      <c r="E256" s="79"/>
      <c r="F256" s="10">
        <v>0</v>
      </c>
      <c r="G256" s="10">
        <v>0</v>
      </c>
      <c r="H256" s="10">
        <v>0</v>
      </c>
      <c r="I256" s="39">
        <v>0</v>
      </c>
      <c r="J256" s="40"/>
      <c r="K256" s="10">
        <v>0</v>
      </c>
      <c r="L256" s="10">
        <v>0</v>
      </c>
      <c r="M256" s="10">
        <v>0</v>
      </c>
      <c r="N256" s="39">
        <v>0</v>
      </c>
      <c r="O256" s="40"/>
      <c r="P256" s="10">
        <v>0</v>
      </c>
    </row>
    <row r="257" spans="1:16" ht="11.65" customHeight="1" x14ac:dyDescent="0.2">
      <c r="A257" s="80" t="s">
        <v>391</v>
      </c>
      <c r="B257" s="82" t="s">
        <v>392</v>
      </c>
      <c r="C257" s="83"/>
      <c r="D257" s="82" t="s">
        <v>393</v>
      </c>
      <c r="E257" s="11" t="s">
        <v>60</v>
      </c>
      <c r="F257" s="12"/>
      <c r="G257" s="12"/>
      <c r="H257" s="12"/>
      <c r="I257" s="30"/>
      <c r="J257" s="31"/>
      <c r="K257" s="12"/>
      <c r="L257" s="12"/>
      <c r="M257" s="12"/>
      <c r="N257" s="30"/>
      <c r="O257" s="31"/>
      <c r="P257" s="12"/>
    </row>
    <row r="258" spans="1:16" ht="10.9" customHeight="1" x14ac:dyDescent="0.2">
      <c r="A258" s="81"/>
      <c r="B258" s="84"/>
      <c r="C258" s="85"/>
      <c r="D258" s="86"/>
      <c r="E258" s="13" t="s">
        <v>22</v>
      </c>
      <c r="F258" s="15"/>
      <c r="G258" s="15"/>
      <c r="H258" s="15"/>
      <c r="I258" s="32"/>
      <c r="J258" s="33"/>
      <c r="K258" s="15"/>
      <c r="L258" s="15"/>
      <c r="M258" s="15"/>
      <c r="N258" s="32"/>
      <c r="O258" s="33"/>
      <c r="P258" s="15"/>
    </row>
    <row r="259" spans="1:16" ht="22.5" customHeight="1" x14ac:dyDescent="0.2">
      <c r="A259" s="9">
        <v>1478</v>
      </c>
      <c r="B259" s="76" t="s">
        <v>217</v>
      </c>
      <c r="C259" s="77"/>
      <c r="D259" s="78" t="s">
        <v>394</v>
      </c>
      <c r="E259" s="79"/>
      <c r="F259" s="10">
        <v>0</v>
      </c>
      <c r="G259" s="10">
        <v>0</v>
      </c>
      <c r="H259" s="10">
        <v>0</v>
      </c>
      <c r="I259" s="39">
        <v>0</v>
      </c>
      <c r="J259" s="40"/>
      <c r="K259" s="10">
        <v>0</v>
      </c>
      <c r="L259" s="10">
        <v>0</v>
      </c>
      <c r="M259" s="10">
        <v>0</v>
      </c>
      <c r="N259" s="39">
        <v>0</v>
      </c>
      <c r="O259" s="40"/>
      <c r="P259" s="10">
        <v>0</v>
      </c>
    </row>
    <row r="260" spans="1:16" ht="11.65" customHeight="1" x14ac:dyDescent="0.2">
      <c r="A260" s="80" t="s">
        <v>395</v>
      </c>
      <c r="B260" s="82" t="s">
        <v>396</v>
      </c>
      <c r="C260" s="83"/>
      <c r="D260" s="82" t="s">
        <v>397</v>
      </c>
      <c r="E260" s="11" t="s">
        <v>60</v>
      </c>
      <c r="F260" s="12"/>
      <c r="G260" s="12"/>
      <c r="H260" s="12"/>
      <c r="I260" s="30"/>
      <c r="J260" s="31"/>
      <c r="K260" s="12"/>
      <c r="L260" s="12"/>
      <c r="M260" s="12"/>
      <c r="N260" s="30"/>
      <c r="O260" s="31"/>
      <c r="P260" s="12"/>
    </row>
    <row r="261" spans="1:16" ht="9.4" customHeight="1" x14ac:dyDescent="0.2">
      <c r="A261" s="81"/>
      <c r="B261" s="84"/>
      <c r="C261" s="85"/>
      <c r="D261" s="86"/>
      <c r="E261" s="13" t="s">
        <v>24</v>
      </c>
      <c r="F261" s="15"/>
      <c r="G261" s="15"/>
      <c r="H261" s="15"/>
      <c r="I261" s="32"/>
      <c r="J261" s="33"/>
      <c r="K261" s="15"/>
      <c r="L261" s="15"/>
      <c r="M261" s="15"/>
      <c r="N261" s="32"/>
      <c r="O261" s="33"/>
      <c r="P261" s="15"/>
    </row>
    <row r="262" spans="1:16" ht="29.1" customHeight="1" x14ac:dyDescent="0.2">
      <c r="A262" s="9">
        <v>1479</v>
      </c>
      <c r="B262" s="76" t="s">
        <v>217</v>
      </c>
      <c r="C262" s="77"/>
      <c r="D262" s="78" t="s">
        <v>398</v>
      </c>
      <c r="E262" s="79"/>
      <c r="F262" s="10">
        <v>0</v>
      </c>
      <c r="G262" s="10">
        <v>0</v>
      </c>
      <c r="H262" s="10">
        <v>0</v>
      </c>
      <c r="I262" s="39">
        <v>0</v>
      </c>
      <c r="J262" s="40"/>
      <c r="K262" s="10">
        <v>0</v>
      </c>
      <c r="L262" s="10">
        <v>0</v>
      </c>
      <c r="M262" s="10">
        <v>0</v>
      </c>
      <c r="N262" s="39">
        <v>0</v>
      </c>
      <c r="O262" s="40"/>
      <c r="P262" s="10">
        <v>0</v>
      </c>
    </row>
    <row r="263" spans="1:16" ht="10.9" customHeight="1" x14ac:dyDescent="0.2">
      <c r="A263" s="80" t="s">
        <v>399</v>
      </c>
      <c r="B263" s="82" t="s">
        <v>400</v>
      </c>
      <c r="C263" s="83"/>
      <c r="D263" s="82" t="s">
        <v>401</v>
      </c>
      <c r="E263" s="11" t="s">
        <v>60</v>
      </c>
      <c r="F263" s="12"/>
      <c r="G263" s="12"/>
      <c r="H263" s="12"/>
      <c r="I263" s="30"/>
      <c r="J263" s="31"/>
      <c r="K263" s="12"/>
      <c r="L263" s="12"/>
      <c r="M263" s="12"/>
      <c r="N263" s="30"/>
      <c r="O263" s="31"/>
      <c r="P263" s="12"/>
    </row>
    <row r="264" spans="1:16" ht="10.9" customHeight="1" x14ac:dyDescent="0.2">
      <c r="A264" s="81"/>
      <c r="B264" s="84"/>
      <c r="C264" s="85"/>
      <c r="D264" s="86"/>
      <c r="E264" s="13" t="s">
        <v>21</v>
      </c>
      <c r="F264" s="15"/>
      <c r="G264" s="15"/>
      <c r="H264" s="15"/>
      <c r="I264" s="32"/>
      <c r="J264" s="33"/>
      <c r="K264" s="15"/>
      <c r="L264" s="15"/>
      <c r="M264" s="15"/>
      <c r="N264" s="32"/>
      <c r="O264" s="33"/>
      <c r="P264" s="15"/>
    </row>
    <row r="265" spans="1:16" ht="28.35" customHeight="1" x14ac:dyDescent="0.2">
      <c r="A265" s="9">
        <v>1480</v>
      </c>
      <c r="B265" s="76" t="s">
        <v>217</v>
      </c>
      <c r="C265" s="77"/>
      <c r="D265" s="78" t="s">
        <v>398</v>
      </c>
      <c r="E265" s="79"/>
      <c r="F265" s="10">
        <v>0</v>
      </c>
      <c r="G265" s="10">
        <v>0</v>
      </c>
      <c r="H265" s="10">
        <v>0</v>
      </c>
      <c r="I265" s="39">
        <v>0</v>
      </c>
      <c r="J265" s="40"/>
      <c r="K265" s="10">
        <v>0</v>
      </c>
      <c r="L265" s="10">
        <v>0</v>
      </c>
      <c r="M265" s="10">
        <v>0</v>
      </c>
      <c r="N265" s="39">
        <v>0</v>
      </c>
      <c r="O265" s="40"/>
      <c r="P265" s="10">
        <v>0</v>
      </c>
    </row>
    <row r="266" spans="1:16" ht="11.65" customHeight="1" x14ac:dyDescent="0.2">
      <c r="A266" s="80" t="s">
        <v>402</v>
      </c>
      <c r="B266" s="82" t="s">
        <v>403</v>
      </c>
      <c r="C266" s="83"/>
      <c r="D266" s="82" t="s">
        <v>404</v>
      </c>
      <c r="E266" s="11" t="s">
        <v>60</v>
      </c>
      <c r="F266" s="12"/>
      <c r="G266" s="12"/>
      <c r="H266" s="12"/>
      <c r="I266" s="30"/>
      <c r="J266" s="31"/>
      <c r="K266" s="12"/>
      <c r="L266" s="12"/>
      <c r="M266" s="12"/>
      <c r="N266" s="30"/>
      <c r="O266" s="31"/>
      <c r="P266" s="12"/>
    </row>
    <row r="267" spans="1:16" ht="10.9" customHeight="1" x14ac:dyDescent="0.2">
      <c r="A267" s="81"/>
      <c r="B267" s="84"/>
      <c r="C267" s="85"/>
      <c r="D267" s="86"/>
      <c r="E267" s="13" t="s">
        <v>21</v>
      </c>
      <c r="F267" s="15"/>
      <c r="G267" s="15"/>
      <c r="H267" s="15"/>
      <c r="I267" s="32"/>
      <c r="J267" s="33"/>
      <c r="K267" s="15"/>
      <c r="L267" s="15"/>
      <c r="M267" s="15"/>
      <c r="N267" s="32"/>
      <c r="O267" s="33"/>
      <c r="P267" s="15"/>
    </row>
    <row r="268" spans="1:16" ht="19.7" customHeight="1" x14ac:dyDescent="0.2">
      <c r="A268" s="71" t="s">
        <v>405</v>
      </c>
      <c r="B268" s="72"/>
      <c r="C268" s="73"/>
      <c r="D268" s="74" t="s">
        <v>406</v>
      </c>
      <c r="E268" s="75"/>
      <c r="F268" s="8">
        <v>0</v>
      </c>
      <c r="G268" s="8">
        <v>0</v>
      </c>
      <c r="H268" s="8">
        <v>0</v>
      </c>
      <c r="I268" s="41">
        <v>0</v>
      </c>
      <c r="J268" s="42"/>
      <c r="K268" s="8">
        <v>0</v>
      </c>
      <c r="L268" s="8">
        <v>0</v>
      </c>
      <c r="M268" s="8">
        <v>0</v>
      </c>
      <c r="N268" s="41">
        <v>0</v>
      </c>
      <c r="O268" s="42"/>
      <c r="P268" s="8">
        <v>0</v>
      </c>
    </row>
    <row r="269" spans="1:16" ht="22.5" customHeight="1" x14ac:dyDescent="0.2">
      <c r="A269" s="9">
        <v>1484</v>
      </c>
      <c r="B269" s="76" t="s">
        <v>407</v>
      </c>
      <c r="C269" s="77"/>
      <c r="D269" s="78" t="s">
        <v>408</v>
      </c>
      <c r="E269" s="79"/>
      <c r="F269" s="10">
        <v>0</v>
      </c>
      <c r="G269" s="10">
        <v>0</v>
      </c>
      <c r="H269" s="10">
        <v>0</v>
      </c>
      <c r="I269" s="39">
        <v>0</v>
      </c>
      <c r="J269" s="40"/>
      <c r="K269" s="10">
        <v>0</v>
      </c>
      <c r="L269" s="10">
        <v>0</v>
      </c>
      <c r="M269" s="10">
        <v>0</v>
      </c>
      <c r="N269" s="39">
        <v>0</v>
      </c>
      <c r="O269" s="40"/>
      <c r="P269" s="10">
        <v>0</v>
      </c>
    </row>
    <row r="270" spans="1:16" ht="11.65" customHeight="1" x14ac:dyDescent="0.2">
      <c r="A270" s="80" t="s">
        <v>409</v>
      </c>
      <c r="B270" s="82" t="s">
        <v>410</v>
      </c>
      <c r="C270" s="83"/>
      <c r="D270" s="82" t="s">
        <v>411</v>
      </c>
      <c r="E270" s="11" t="s">
        <v>60</v>
      </c>
      <c r="F270" s="12"/>
      <c r="G270" s="12"/>
      <c r="H270" s="12"/>
      <c r="I270" s="30"/>
      <c r="J270" s="31"/>
      <c r="K270" s="12"/>
      <c r="L270" s="12"/>
      <c r="M270" s="12"/>
      <c r="N270" s="30"/>
      <c r="O270" s="31"/>
      <c r="P270" s="12"/>
    </row>
    <row r="271" spans="1:16" ht="9.4" customHeight="1" x14ac:dyDescent="0.2">
      <c r="A271" s="81"/>
      <c r="B271" s="84"/>
      <c r="C271" s="85"/>
      <c r="D271" s="86"/>
      <c r="E271" s="13" t="s">
        <v>22</v>
      </c>
      <c r="F271" s="15"/>
      <c r="G271" s="15"/>
      <c r="H271" s="15"/>
      <c r="I271" s="32"/>
      <c r="J271" s="33"/>
      <c r="K271" s="15"/>
      <c r="L271" s="15"/>
      <c r="M271" s="15"/>
      <c r="N271" s="32"/>
      <c r="O271" s="33"/>
      <c r="P271" s="15"/>
    </row>
    <row r="272" spans="1:16" ht="11.65" customHeight="1" x14ac:dyDescent="0.2">
      <c r="A272" s="80" t="s">
        <v>412</v>
      </c>
      <c r="B272" s="82" t="s">
        <v>413</v>
      </c>
      <c r="C272" s="83"/>
      <c r="D272" s="82" t="s">
        <v>414</v>
      </c>
      <c r="E272" s="11" t="s">
        <v>60</v>
      </c>
      <c r="F272" s="12"/>
      <c r="G272" s="12"/>
      <c r="H272" s="12"/>
      <c r="I272" s="30"/>
      <c r="J272" s="31"/>
      <c r="K272" s="12"/>
      <c r="L272" s="12"/>
      <c r="M272" s="12"/>
      <c r="N272" s="30"/>
      <c r="O272" s="31"/>
      <c r="P272" s="12"/>
    </row>
    <row r="273" spans="1:16" ht="9.4" customHeight="1" x14ac:dyDescent="0.2">
      <c r="A273" s="81"/>
      <c r="B273" s="84"/>
      <c r="C273" s="85"/>
      <c r="D273" s="86"/>
      <c r="E273" s="13" t="s">
        <v>22</v>
      </c>
      <c r="F273" s="15"/>
      <c r="G273" s="15"/>
      <c r="H273" s="15"/>
      <c r="I273" s="32"/>
      <c r="J273" s="33"/>
      <c r="K273" s="15"/>
      <c r="L273" s="15"/>
      <c r="M273" s="15"/>
      <c r="N273" s="32"/>
      <c r="O273" s="33"/>
      <c r="P273" s="15"/>
    </row>
    <row r="274" spans="1:16" ht="11.65" customHeight="1" x14ac:dyDescent="0.2">
      <c r="A274" s="80" t="s">
        <v>415</v>
      </c>
      <c r="B274" s="82" t="s">
        <v>416</v>
      </c>
      <c r="C274" s="83"/>
      <c r="D274" s="82" t="s">
        <v>417</v>
      </c>
      <c r="E274" s="11" t="s">
        <v>60</v>
      </c>
      <c r="F274" s="12"/>
      <c r="G274" s="12"/>
      <c r="H274" s="12"/>
      <c r="I274" s="30"/>
      <c r="J274" s="31"/>
      <c r="K274" s="12"/>
      <c r="L274" s="12"/>
      <c r="M274" s="12"/>
      <c r="N274" s="30"/>
      <c r="O274" s="31"/>
      <c r="P274" s="12"/>
    </row>
    <row r="275" spans="1:16" ht="10.9" customHeight="1" x14ac:dyDescent="0.2">
      <c r="A275" s="81"/>
      <c r="B275" s="84"/>
      <c r="C275" s="85"/>
      <c r="D275" s="86"/>
      <c r="E275" s="13" t="s">
        <v>21</v>
      </c>
      <c r="F275" s="15"/>
      <c r="G275" s="15"/>
      <c r="H275" s="15"/>
      <c r="I275" s="32"/>
      <c r="J275" s="33"/>
      <c r="K275" s="15"/>
      <c r="L275" s="15"/>
      <c r="M275" s="15"/>
      <c r="N275" s="32"/>
      <c r="O275" s="33"/>
      <c r="P275" s="15"/>
    </row>
    <row r="276" spans="1:16" ht="11.65" customHeight="1" x14ac:dyDescent="0.2">
      <c r="A276" s="80" t="s">
        <v>418</v>
      </c>
      <c r="B276" s="82" t="s">
        <v>419</v>
      </c>
      <c r="C276" s="83"/>
      <c r="D276" s="82" t="s">
        <v>420</v>
      </c>
      <c r="E276" s="11" t="s">
        <v>60</v>
      </c>
      <c r="F276" s="12"/>
      <c r="G276" s="12"/>
      <c r="H276" s="12"/>
      <c r="I276" s="30"/>
      <c r="J276" s="31"/>
      <c r="K276" s="12"/>
      <c r="L276" s="12"/>
      <c r="M276" s="12"/>
      <c r="N276" s="30"/>
      <c r="O276" s="31"/>
      <c r="P276" s="12"/>
    </row>
    <row r="277" spans="1:16" ht="10.15" customHeight="1" x14ac:dyDescent="0.2">
      <c r="A277" s="81"/>
      <c r="B277" s="84"/>
      <c r="C277" s="85"/>
      <c r="D277" s="86"/>
      <c r="E277" s="13" t="s">
        <v>21</v>
      </c>
      <c r="F277" s="15"/>
      <c r="G277" s="15"/>
      <c r="H277" s="15"/>
      <c r="I277" s="32"/>
      <c r="J277" s="33"/>
      <c r="K277" s="15"/>
      <c r="L277" s="15"/>
      <c r="M277" s="15"/>
      <c r="N277" s="32"/>
      <c r="O277" s="33"/>
      <c r="P277" s="15"/>
    </row>
    <row r="278" spans="1:16" ht="11.65" customHeight="1" x14ac:dyDescent="0.2">
      <c r="A278" s="80" t="s">
        <v>421</v>
      </c>
      <c r="B278" s="82" t="s">
        <v>422</v>
      </c>
      <c r="C278" s="83"/>
      <c r="D278" s="82" t="s">
        <v>423</v>
      </c>
      <c r="E278" s="11" t="s">
        <v>60</v>
      </c>
      <c r="F278" s="12"/>
      <c r="G278" s="12"/>
      <c r="H278" s="12"/>
      <c r="I278" s="30"/>
      <c r="J278" s="31"/>
      <c r="K278" s="12"/>
      <c r="L278" s="12"/>
      <c r="M278" s="12"/>
      <c r="N278" s="30"/>
      <c r="O278" s="31"/>
      <c r="P278" s="12"/>
    </row>
    <row r="279" spans="1:16" ht="9.4" customHeight="1" x14ac:dyDescent="0.2">
      <c r="A279" s="81"/>
      <c r="B279" s="84"/>
      <c r="C279" s="85"/>
      <c r="D279" s="86"/>
      <c r="E279" s="13" t="s">
        <v>21</v>
      </c>
      <c r="F279" s="15"/>
      <c r="G279" s="15"/>
      <c r="H279" s="15"/>
      <c r="I279" s="32"/>
      <c r="J279" s="33"/>
      <c r="K279" s="15"/>
      <c r="L279" s="15"/>
      <c r="M279" s="15"/>
      <c r="N279" s="32"/>
      <c r="O279" s="33"/>
      <c r="P279" s="15"/>
    </row>
    <row r="280" spans="1:16" ht="23.25" customHeight="1" x14ac:dyDescent="0.2">
      <c r="A280" s="9">
        <v>1485</v>
      </c>
      <c r="B280" s="76" t="s">
        <v>407</v>
      </c>
      <c r="C280" s="77"/>
      <c r="D280" s="78" t="s">
        <v>233</v>
      </c>
      <c r="E280" s="79"/>
      <c r="F280" s="10">
        <v>0</v>
      </c>
      <c r="G280" s="10">
        <v>0</v>
      </c>
      <c r="H280" s="10">
        <v>0</v>
      </c>
      <c r="I280" s="39">
        <v>0</v>
      </c>
      <c r="J280" s="40"/>
      <c r="K280" s="10">
        <v>0</v>
      </c>
      <c r="L280" s="10">
        <v>0</v>
      </c>
      <c r="M280" s="10">
        <v>0</v>
      </c>
      <c r="N280" s="39">
        <v>0</v>
      </c>
      <c r="O280" s="40"/>
      <c r="P280" s="10">
        <v>0</v>
      </c>
    </row>
    <row r="281" spans="1:16" ht="10.9" customHeight="1" x14ac:dyDescent="0.2">
      <c r="A281" s="80" t="s">
        <v>424</v>
      </c>
      <c r="B281" s="82" t="s">
        <v>425</v>
      </c>
      <c r="C281" s="83"/>
      <c r="D281" s="82" t="s">
        <v>426</v>
      </c>
      <c r="E281" s="11" t="s">
        <v>60</v>
      </c>
      <c r="F281" s="12"/>
      <c r="G281" s="12"/>
      <c r="H281" s="12"/>
      <c r="I281" s="30"/>
      <c r="J281" s="31"/>
      <c r="K281" s="12"/>
      <c r="L281" s="12"/>
      <c r="M281" s="12"/>
      <c r="N281" s="30"/>
      <c r="O281" s="31"/>
      <c r="P281" s="12"/>
    </row>
    <row r="282" spans="1:16" ht="10.15" customHeight="1" x14ac:dyDescent="0.2">
      <c r="A282" s="81"/>
      <c r="B282" s="84"/>
      <c r="C282" s="85"/>
      <c r="D282" s="86"/>
      <c r="E282" s="13" t="s">
        <v>21</v>
      </c>
      <c r="F282" s="15"/>
      <c r="G282" s="15"/>
      <c r="H282" s="15"/>
      <c r="I282" s="32"/>
      <c r="J282" s="33"/>
      <c r="K282" s="15"/>
      <c r="L282" s="15"/>
      <c r="M282" s="15"/>
      <c r="N282" s="32"/>
      <c r="O282" s="33"/>
      <c r="P282" s="15"/>
    </row>
    <row r="283" spans="1:16" ht="11.65" customHeight="1" x14ac:dyDescent="0.2">
      <c r="A283" s="80" t="s">
        <v>427</v>
      </c>
      <c r="B283" s="82" t="s">
        <v>428</v>
      </c>
      <c r="C283" s="83"/>
      <c r="D283" s="82" t="s">
        <v>429</v>
      </c>
      <c r="E283" s="11" t="s">
        <v>60</v>
      </c>
      <c r="F283" s="12"/>
      <c r="G283" s="12"/>
      <c r="H283" s="12"/>
      <c r="I283" s="30"/>
      <c r="J283" s="31"/>
      <c r="K283" s="12"/>
      <c r="L283" s="12"/>
      <c r="M283" s="12"/>
      <c r="N283" s="30"/>
      <c r="O283" s="31"/>
      <c r="P283" s="12"/>
    </row>
    <row r="284" spans="1:16" ht="9.4" customHeight="1" x14ac:dyDescent="0.2">
      <c r="A284" s="81"/>
      <c r="B284" s="84"/>
      <c r="C284" s="85"/>
      <c r="D284" s="86"/>
      <c r="E284" s="13" t="s">
        <v>22</v>
      </c>
      <c r="F284" s="15"/>
      <c r="G284" s="15"/>
      <c r="H284" s="15"/>
      <c r="I284" s="32"/>
      <c r="J284" s="33"/>
      <c r="K284" s="15"/>
      <c r="L284" s="15"/>
      <c r="M284" s="15"/>
      <c r="N284" s="32"/>
      <c r="O284" s="33"/>
      <c r="P284" s="15"/>
    </row>
    <row r="285" spans="1:16" ht="22.5" customHeight="1" x14ac:dyDescent="0.2">
      <c r="A285" s="9">
        <v>1488</v>
      </c>
      <c r="B285" s="76" t="s">
        <v>407</v>
      </c>
      <c r="C285" s="77"/>
      <c r="D285" s="78" t="s">
        <v>430</v>
      </c>
      <c r="E285" s="79"/>
      <c r="F285" s="10">
        <v>0</v>
      </c>
      <c r="G285" s="10">
        <v>0</v>
      </c>
      <c r="H285" s="10">
        <v>0</v>
      </c>
      <c r="I285" s="39">
        <v>0</v>
      </c>
      <c r="J285" s="40"/>
      <c r="K285" s="10">
        <v>0</v>
      </c>
      <c r="L285" s="10">
        <v>0</v>
      </c>
      <c r="M285" s="10">
        <v>0</v>
      </c>
      <c r="N285" s="39">
        <v>0</v>
      </c>
      <c r="O285" s="40"/>
      <c r="P285" s="10">
        <v>0</v>
      </c>
    </row>
    <row r="286" spans="1:16" ht="11.65" customHeight="1" x14ac:dyDescent="0.2">
      <c r="A286" s="80" t="s">
        <v>431</v>
      </c>
      <c r="B286" s="82" t="s">
        <v>432</v>
      </c>
      <c r="C286" s="83"/>
      <c r="D286" s="82" t="s">
        <v>433</v>
      </c>
      <c r="E286" s="11" t="s">
        <v>60</v>
      </c>
      <c r="F286" s="12"/>
      <c r="G286" s="12"/>
      <c r="H286" s="12"/>
      <c r="I286" s="30"/>
      <c r="J286" s="31"/>
      <c r="K286" s="12"/>
      <c r="L286" s="12"/>
      <c r="M286" s="12"/>
      <c r="N286" s="30"/>
      <c r="O286" s="31"/>
      <c r="P286" s="12"/>
    </row>
    <row r="287" spans="1:16" ht="10.15" customHeight="1" x14ac:dyDescent="0.2">
      <c r="A287" s="81"/>
      <c r="B287" s="84"/>
      <c r="C287" s="85"/>
      <c r="D287" s="86"/>
      <c r="E287" s="13" t="s">
        <v>25</v>
      </c>
      <c r="F287" s="15"/>
      <c r="G287" s="15"/>
      <c r="H287" s="15"/>
      <c r="I287" s="32"/>
      <c r="J287" s="33"/>
      <c r="K287" s="15"/>
      <c r="L287" s="15"/>
      <c r="M287" s="15"/>
      <c r="N287" s="32"/>
      <c r="O287" s="33"/>
      <c r="P287" s="15"/>
    </row>
    <row r="288" spans="1:16" ht="22.5" customHeight="1" x14ac:dyDescent="0.2">
      <c r="A288" s="9">
        <v>1493</v>
      </c>
      <c r="B288" s="76" t="s">
        <v>407</v>
      </c>
      <c r="C288" s="77"/>
      <c r="D288" s="78" t="s">
        <v>434</v>
      </c>
      <c r="E288" s="79"/>
      <c r="F288" s="10">
        <v>0</v>
      </c>
      <c r="G288" s="10">
        <v>0</v>
      </c>
      <c r="H288" s="10">
        <v>0</v>
      </c>
      <c r="I288" s="39">
        <v>0</v>
      </c>
      <c r="J288" s="40"/>
      <c r="K288" s="10">
        <v>0</v>
      </c>
      <c r="L288" s="10">
        <v>0</v>
      </c>
      <c r="M288" s="10">
        <v>0</v>
      </c>
      <c r="N288" s="39">
        <v>0</v>
      </c>
      <c r="O288" s="40"/>
      <c r="P288" s="10">
        <v>0</v>
      </c>
    </row>
    <row r="289" spans="1:16" ht="11.65" customHeight="1" x14ac:dyDescent="0.2">
      <c r="A289" s="80" t="s">
        <v>435</v>
      </c>
      <c r="B289" s="82" t="s">
        <v>436</v>
      </c>
      <c r="C289" s="83"/>
      <c r="D289" s="82" t="s">
        <v>437</v>
      </c>
      <c r="E289" s="11" t="s">
        <v>60</v>
      </c>
      <c r="F289" s="12"/>
      <c r="G289" s="12"/>
      <c r="H289" s="12"/>
      <c r="I289" s="30"/>
      <c r="J289" s="31"/>
      <c r="K289" s="12"/>
      <c r="L289" s="12"/>
      <c r="M289" s="12"/>
      <c r="N289" s="30"/>
      <c r="O289" s="31"/>
      <c r="P289" s="12"/>
    </row>
    <row r="290" spans="1:16" ht="9.4" customHeight="1" x14ac:dyDescent="0.2">
      <c r="A290" s="81"/>
      <c r="B290" s="84"/>
      <c r="C290" s="85"/>
      <c r="D290" s="86"/>
      <c r="E290" s="13" t="s">
        <v>438</v>
      </c>
      <c r="F290" s="15"/>
      <c r="G290" s="15"/>
      <c r="H290" s="15"/>
      <c r="I290" s="32"/>
      <c r="J290" s="33"/>
      <c r="K290" s="15"/>
      <c r="L290" s="15"/>
      <c r="M290" s="15"/>
      <c r="N290" s="32"/>
      <c r="O290" s="33"/>
      <c r="P290" s="15"/>
    </row>
    <row r="291" spans="1:16" ht="19.7" customHeight="1" x14ac:dyDescent="0.2">
      <c r="A291" s="71" t="s">
        <v>439</v>
      </c>
      <c r="B291" s="72"/>
      <c r="C291" s="73"/>
      <c r="D291" s="74" t="s">
        <v>440</v>
      </c>
      <c r="E291" s="75"/>
      <c r="F291" s="8">
        <v>0</v>
      </c>
      <c r="G291" s="8">
        <v>0</v>
      </c>
      <c r="H291" s="8">
        <v>0</v>
      </c>
      <c r="I291" s="41">
        <v>0</v>
      </c>
      <c r="J291" s="42"/>
      <c r="K291" s="8">
        <v>0</v>
      </c>
      <c r="L291" s="8">
        <v>0</v>
      </c>
      <c r="M291" s="8">
        <v>0</v>
      </c>
      <c r="N291" s="41">
        <v>0</v>
      </c>
      <c r="O291" s="42"/>
      <c r="P291" s="8">
        <v>0</v>
      </c>
    </row>
    <row r="292" spans="1:16" ht="23.25" customHeight="1" x14ac:dyDescent="0.2">
      <c r="A292" s="9">
        <v>1507</v>
      </c>
      <c r="B292" s="76" t="s">
        <v>441</v>
      </c>
      <c r="C292" s="77"/>
      <c r="D292" s="78" t="s">
        <v>442</v>
      </c>
      <c r="E292" s="79"/>
      <c r="F292" s="10">
        <v>0</v>
      </c>
      <c r="G292" s="10">
        <v>0</v>
      </c>
      <c r="H292" s="10">
        <v>0</v>
      </c>
      <c r="I292" s="39">
        <v>0</v>
      </c>
      <c r="J292" s="40"/>
      <c r="K292" s="10">
        <v>0</v>
      </c>
      <c r="L292" s="10">
        <v>0</v>
      </c>
      <c r="M292" s="10">
        <v>0</v>
      </c>
      <c r="N292" s="39">
        <v>0</v>
      </c>
      <c r="O292" s="40"/>
      <c r="P292" s="10">
        <v>0</v>
      </c>
    </row>
    <row r="293" spans="1:16" ht="11.65" customHeight="1" x14ac:dyDescent="0.2">
      <c r="A293" s="80" t="s">
        <v>443</v>
      </c>
      <c r="B293" s="82" t="s">
        <v>444</v>
      </c>
      <c r="C293" s="83"/>
      <c r="D293" s="82" t="s">
        <v>445</v>
      </c>
      <c r="E293" s="11" t="s">
        <v>60</v>
      </c>
      <c r="F293" s="12"/>
      <c r="G293" s="12"/>
      <c r="H293" s="12"/>
      <c r="I293" s="30"/>
      <c r="J293" s="31"/>
      <c r="K293" s="12"/>
      <c r="L293" s="12"/>
      <c r="M293" s="12"/>
      <c r="N293" s="30"/>
      <c r="O293" s="31"/>
      <c r="P293" s="12"/>
    </row>
    <row r="294" spans="1:16" ht="9.4" customHeight="1" x14ac:dyDescent="0.2">
      <c r="A294" s="81"/>
      <c r="B294" s="84"/>
      <c r="C294" s="85"/>
      <c r="D294" s="86"/>
      <c r="E294" s="13" t="s">
        <v>21</v>
      </c>
      <c r="F294" s="15"/>
      <c r="G294" s="15"/>
      <c r="H294" s="15"/>
      <c r="I294" s="32"/>
      <c r="J294" s="33"/>
      <c r="K294" s="15"/>
      <c r="L294" s="15"/>
      <c r="M294" s="15"/>
      <c r="N294" s="32"/>
      <c r="O294" s="33"/>
      <c r="P294" s="15"/>
    </row>
    <row r="295" spans="1:16" ht="23.25" customHeight="1" x14ac:dyDescent="0.2">
      <c r="A295" s="9">
        <v>1519</v>
      </c>
      <c r="B295" s="76" t="s">
        <v>441</v>
      </c>
      <c r="C295" s="77"/>
      <c r="D295" s="78" t="s">
        <v>446</v>
      </c>
      <c r="E295" s="79"/>
      <c r="F295" s="10">
        <v>0</v>
      </c>
      <c r="G295" s="10">
        <v>0</v>
      </c>
      <c r="H295" s="10">
        <v>0</v>
      </c>
      <c r="I295" s="39">
        <v>0</v>
      </c>
      <c r="J295" s="40"/>
      <c r="K295" s="10">
        <v>0</v>
      </c>
      <c r="L295" s="10">
        <v>0</v>
      </c>
      <c r="M295" s="10">
        <v>0</v>
      </c>
      <c r="N295" s="39">
        <v>0</v>
      </c>
      <c r="O295" s="40"/>
      <c r="P295" s="10">
        <v>0</v>
      </c>
    </row>
    <row r="296" spans="1:16" ht="10.9" customHeight="1" x14ac:dyDescent="0.2">
      <c r="A296" s="80" t="s">
        <v>447</v>
      </c>
      <c r="B296" s="82" t="s">
        <v>444</v>
      </c>
      <c r="C296" s="83"/>
      <c r="D296" s="82" t="s">
        <v>445</v>
      </c>
      <c r="E296" s="11" t="s">
        <v>60</v>
      </c>
      <c r="F296" s="12"/>
      <c r="G296" s="12"/>
      <c r="H296" s="12"/>
      <c r="I296" s="30"/>
      <c r="J296" s="31"/>
      <c r="K296" s="12"/>
      <c r="L296" s="12"/>
      <c r="M296" s="12"/>
      <c r="N296" s="30"/>
      <c r="O296" s="31"/>
      <c r="P296" s="12"/>
    </row>
    <row r="297" spans="1:16" ht="10.15" customHeight="1" x14ac:dyDescent="0.2">
      <c r="A297" s="81"/>
      <c r="B297" s="84"/>
      <c r="C297" s="85"/>
      <c r="D297" s="86"/>
      <c r="E297" s="13" t="s">
        <v>21</v>
      </c>
      <c r="F297" s="15"/>
      <c r="G297" s="15"/>
      <c r="H297" s="15"/>
      <c r="I297" s="32"/>
      <c r="J297" s="33"/>
      <c r="K297" s="15"/>
      <c r="L297" s="15"/>
      <c r="M297" s="15"/>
      <c r="N297" s="32"/>
      <c r="O297" s="33"/>
      <c r="P297" s="15"/>
    </row>
    <row r="298" spans="1:16" ht="22.5" customHeight="1" x14ac:dyDescent="0.2">
      <c r="A298" s="9">
        <v>1531</v>
      </c>
      <c r="B298" s="76" t="s">
        <v>441</v>
      </c>
      <c r="C298" s="77"/>
      <c r="D298" s="78" t="s">
        <v>448</v>
      </c>
      <c r="E298" s="79"/>
      <c r="F298" s="10">
        <v>0</v>
      </c>
      <c r="G298" s="10">
        <v>0</v>
      </c>
      <c r="H298" s="10">
        <v>0</v>
      </c>
      <c r="I298" s="39">
        <v>0</v>
      </c>
      <c r="J298" s="40"/>
      <c r="K298" s="10">
        <v>0</v>
      </c>
      <c r="L298" s="10">
        <v>0</v>
      </c>
      <c r="M298" s="10">
        <v>0</v>
      </c>
      <c r="N298" s="39">
        <v>0</v>
      </c>
      <c r="O298" s="40"/>
      <c r="P298" s="10">
        <v>0</v>
      </c>
    </row>
    <row r="299" spans="1:16" ht="11.65" customHeight="1" x14ac:dyDescent="0.2">
      <c r="A299" s="80" t="s">
        <v>449</v>
      </c>
      <c r="B299" s="82" t="s">
        <v>444</v>
      </c>
      <c r="C299" s="83"/>
      <c r="D299" s="82" t="s">
        <v>445</v>
      </c>
      <c r="E299" s="11" t="s">
        <v>60</v>
      </c>
      <c r="F299" s="12"/>
      <c r="G299" s="12"/>
      <c r="H299" s="12"/>
      <c r="I299" s="30"/>
      <c r="J299" s="31"/>
      <c r="K299" s="12"/>
      <c r="L299" s="12"/>
      <c r="M299" s="12"/>
      <c r="N299" s="30"/>
      <c r="O299" s="31"/>
      <c r="P299" s="12"/>
    </row>
    <row r="300" spans="1:16" ht="9.4" customHeight="1" x14ac:dyDescent="0.2">
      <c r="A300" s="81"/>
      <c r="B300" s="84"/>
      <c r="C300" s="85"/>
      <c r="D300" s="86"/>
      <c r="E300" s="13" t="s">
        <v>21</v>
      </c>
      <c r="F300" s="15"/>
      <c r="G300" s="15"/>
      <c r="H300" s="15"/>
      <c r="I300" s="32"/>
      <c r="J300" s="33"/>
      <c r="K300" s="15"/>
      <c r="L300" s="15"/>
      <c r="M300" s="15"/>
      <c r="N300" s="32"/>
      <c r="O300" s="33"/>
      <c r="P300" s="15"/>
    </row>
    <row r="301" spans="1:16" ht="23.25" customHeight="1" x14ac:dyDescent="0.2">
      <c r="A301" s="9">
        <v>1544</v>
      </c>
      <c r="B301" s="76" t="s">
        <v>441</v>
      </c>
      <c r="C301" s="77"/>
      <c r="D301" s="78" t="s">
        <v>450</v>
      </c>
      <c r="E301" s="79"/>
      <c r="F301" s="10">
        <v>0</v>
      </c>
      <c r="G301" s="10">
        <v>0</v>
      </c>
      <c r="H301" s="10">
        <v>0</v>
      </c>
      <c r="I301" s="39">
        <v>0</v>
      </c>
      <c r="J301" s="40"/>
      <c r="K301" s="10">
        <v>0</v>
      </c>
      <c r="L301" s="10">
        <v>0</v>
      </c>
      <c r="M301" s="10">
        <v>0</v>
      </c>
      <c r="N301" s="39">
        <v>0</v>
      </c>
      <c r="O301" s="40"/>
      <c r="P301" s="10">
        <v>0</v>
      </c>
    </row>
    <row r="302" spans="1:16" ht="11.65" customHeight="1" x14ac:dyDescent="0.2">
      <c r="A302" s="80" t="s">
        <v>451</v>
      </c>
      <c r="B302" s="82" t="s">
        <v>444</v>
      </c>
      <c r="C302" s="83"/>
      <c r="D302" s="82" t="s">
        <v>445</v>
      </c>
      <c r="E302" s="11" t="s">
        <v>60</v>
      </c>
      <c r="F302" s="12"/>
      <c r="G302" s="12"/>
      <c r="H302" s="12"/>
      <c r="I302" s="30"/>
      <c r="J302" s="31"/>
      <c r="K302" s="12"/>
      <c r="L302" s="12"/>
      <c r="M302" s="12"/>
      <c r="N302" s="30"/>
      <c r="O302" s="31"/>
      <c r="P302" s="12"/>
    </row>
    <row r="303" spans="1:16" ht="9.4" customHeight="1" x14ac:dyDescent="0.2">
      <c r="A303" s="81"/>
      <c r="B303" s="84"/>
      <c r="C303" s="85"/>
      <c r="D303" s="86"/>
      <c r="E303" s="13" t="s">
        <v>21</v>
      </c>
      <c r="F303" s="15"/>
      <c r="G303" s="15"/>
      <c r="H303" s="15"/>
      <c r="I303" s="32"/>
      <c r="J303" s="33"/>
      <c r="K303" s="15"/>
      <c r="L303" s="15"/>
      <c r="M303" s="15"/>
      <c r="N303" s="32"/>
      <c r="O303" s="33"/>
      <c r="P303" s="15"/>
    </row>
    <row r="304" spans="1:16" ht="22.5" customHeight="1" x14ac:dyDescent="0.2">
      <c r="A304" s="9">
        <v>1555</v>
      </c>
      <c r="B304" s="76" t="s">
        <v>441</v>
      </c>
      <c r="C304" s="77"/>
      <c r="D304" s="78" t="s">
        <v>452</v>
      </c>
      <c r="E304" s="79"/>
      <c r="F304" s="10">
        <v>0</v>
      </c>
      <c r="G304" s="10">
        <v>0</v>
      </c>
      <c r="H304" s="10">
        <v>0</v>
      </c>
      <c r="I304" s="39">
        <v>0</v>
      </c>
      <c r="J304" s="40"/>
      <c r="K304" s="10">
        <v>0</v>
      </c>
      <c r="L304" s="10">
        <v>0</v>
      </c>
      <c r="M304" s="10">
        <v>0</v>
      </c>
      <c r="N304" s="39">
        <v>0</v>
      </c>
      <c r="O304" s="40"/>
      <c r="P304" s="10">
        <v>0</v>
      </c>
    </row>
    <row r="305" spans="1:16" ht="11.65" customHeight="1" x14ac:dyDescent="0.2">
      <c r="A305" s="80" t="s">
        <v>453</v>
      </c>
      <c r="B305" s="82" t="s">
        <v>444</v>
      </c>
      <c r="C305" s="83"/>
      <c r="D305" s="82" t="s">
        <v>445</v>
      </c>
      <c r="E305" s="11" t="s">
        <v>60</v>
      </c>
      <c r="F305" s="12"/>
      <c r="G305" s="12"/>
      <c r="H305" s="12"/>
      <c r="I305" s="30"/>
      <c r="J305" s="31"/>
      <c r="K305" s="12"/>
      <c r="L305" s="12"/>
      <c r="M305" s="12"/>
      <c r="N305" s="30"/>
      <c r="O305" s="31"/>
      <c r="P305" s="12"/>
    </row>
    <row r="306" spans="1:16" ht="10.15" customHeight="1" x14ac:dyDescent="0.2">
      <c r="A306" s="81"/>
      <c r="B306" s="84"/>
      <c r="C306" s="85"/>
      <c r="D306" s="86"/>
      <c r="E306" s="13" t="s">
        <v>21</v>
      </c>
      <c r="F306" s="15"/>
      <c r="G306" s="15"/>
      <c r="H306" s="15"/>
      <c r="I306" s="32"/>
      <c r="J306" s="33"/>
      <c r="K306" s="15"/>
      <c r="L306" s="15"/>
      <c r="M306" s="15"/>
      <c r="N306" s="32"/>
      <c r="O306" s="33"/>
      <c r="P306" s="15"/>
    </row>
    <row r="307" spans="1:16" ht="22.5" customHeight="1" x14ac:dyDescent="0.2">
      <c r="A307" s="9">
        <v>1569</v>
      </c>
      <c r="B307" s="76" t="s">
        <v>441</v>
      </c>
      <c r="C307" s="77"/>
      <c r="D307" s="78" t="s">
        <v>454</v>
      </c>
      <c r="E307" s="79"/>
      <c r="F307" s="10">
        <v>0</v>
      </c>
      <c r="G307" s="10">
        <v>0</v>
      </c>
      <c r="H307" s="10">
        <v>0</v>
      </c>
      <c r="I307" s="39">
        <v>0</v>
      </c>
      <c r="J307" s="40"/>
      <c r="K307" s="10">
        <v>0</v>
      </c>
      <c r="L307" s="10">
        <v>0</v>
      </c>
      <c r="M307" s="10">
        <v>0</v>
      </c>
      <c r="N307" s="39">
        <v>0</v>
      </c>
      <c r="O307" s="40"/>
      <c r="P307" s="10">
        <v>0</v>
      </c>
    </row>
    <row r="308" spans="1:16" ht="11.65" customHeight="1" x14ac:dyDescent="0.2">
      <c r="A308" s="80" t="s">
        <v>455</v>
      </c>
      <c r="B308" s="82" t="s">
        <v>444</v>
      </c>
      <c r="C308" s="83"/>
      <c r="D308" s="82" t="s">
        <v>445</v>
      </c>
      <c r="E308" s="11" t="s">
        <v>60</v>
      </c>
      <c r="F308" s="12"/>
      <c r="G308" s="12"/>
      <c r="H308" s="12"/>
      <c r="I308" s="30"/>
      <c r="J308" s="31"/>
      <c r="K308" s="12"/>
      <c r="L308" s="12"/>
      <c r="M308" s="12"/>
      <c r="N308" s="30"/>
      <c r="O308" s="31"/>
      <c r="P308" s="12"/>
    </row>
    <row r="309" spans="1:16" ht="9.4" customHeight="1" x14ac:dyDescent="0.2">
      <c r="A309" s="81"/>
      <c r="B309" s="84"/>
      <c r="C309" s="85"/>
      <c r="D309" s="86"/>
      <c r="E309" s="13" t="s">
        <v>21</v>
      </c>
      <c r="F309" s="15"/>
      <c r="G309" s="15"/>
      <c r="H309" s="15"/>
      <c r="I309" s="32"/>
      <c r="J309" s="33"/>
      <c r="K309" s="15"/>
      <c r="L309" s="15"/>
      <c r="M309" s="15"/>
      <c r="N309" s="32"/>
      <c r="O309" s="33"/>
      <c r="P309" s="15"/>
    </row>
    <row r="310" spans="1:16" ht="23.25" customHeight="1" x14ac:dyDescent="0.2">
      <c r="A310" s="9">
        <v>1583</v>
      </c>
      <c r="B310" s="76" t="s">
        <v>441</v>
      </c>
      <c r="C310" s="77"/>
      <c r="D310" s="78" t="s">
        <v>456</v>
      </c>
      <c r="E310" s="79"/>
      <c r="F310" s="10">
        <v>0</v>
      </c>
      <c r="G310" s="10">
        <v>0</v>
      </c>
      <c r="H310" s="10">
        <v>0</v>
      </c>
      <c r="I310" s="39">
        <v>0</v>
      </c>
      <c r="J310" s="40"/>
      <c r="K310" s="10">
        <v>0</v>
      </c>
      <c r="L310" s="10">
        <v>0</v>
      </c>
      <c r="M310" s="10">
        <v>0</v>
      </c>
      <c r="N310" s="39">
        <v>0</v>
      </c>
      <c r="O310" s="40"/>
      <c r="P310" s="10">
        <v>0</v>
      </c>
    </row>
    <row r="311" spans="1:16" ht="10.9" customHeight="1" x14ac:dyDescent="0.2">
      <c r="A311" s="80" t="s">
        <v>457</v>
      </c>
      <c r="B311" s="82" t="s">
        <v>444</v>
      </c>
      <c r="C311" s="83"/>
      <c r="D311" s="82" t="s">
        <v>445</v>
      </c>
      <c r="E311" s="11" t="s">
        <v>60</v>
      </c>
      <c r="F311" s="12"/>
      <c r="G311" s="12"/>
      <c r="H311" s="12"/>
      <c r="I311" s="30"/>
      <c r="J311" s="31"/>
      <c r="K311" s="12"/>
      <c r="L311" s="12"/>
      <c r="M311" s="12"/>
      <c r="N311" s="30"/>
      <c r="O311" s="31"/>
      <c r="P311" s="12"/>
    </row>
    <row r="312" spans="1:16" ht="10.15" customHeight="1" x14ac:dyDescent="0.2">
      <c r="A312" s="81"/>
      <c r="B312" s="84"/>
      <c r="C312" s="85"/>
      <c r="D312" s="86"/>
      <c r="E312" s="13" t="s">
        <v>21</v>
      </c>
      <c r="F312" s="15"/>
      <c r="G312" s="15"/>
      <c r="H312" s="15"/>
      <c r="I312" s="32"/>
      <c r="J312" s="33"/>
      <c r="K312" s="15"/>
      <c r="L312" s="15"/>
      <c r="M312" s="15"/>
      <c r="N312" s="32"/>
      <c r="O312" s="33"/>
      <c r="P312" s="15"/>
    </row>
    <row r="313" spans="1:16" ht="28.35" customHeight="1" x14ac:dyDescent="0.2">
      <c r="A313" s="9">
        <v>1596</v>
      </c>
      <c r="B313" s="76" t="s">
        <v>207</v>
      </c>
      <c r="C313" s="77"/>
      <c r="D313" s="78" t="s">
        <v>458</v>
      </c>
      <c r="E313" s="79"/>
      <c r="F313" s="10">
        <v>0</v>
      </c>
      <c r="G313" s="10">
        <v>0</v>
      </c>
      <c r="H313" s="10">
        <v>0</v>
      </c>
      <c r="I313" s="39">
        <v>0</v>
      </c>
      <c r="J313" s="40"/>
      <c r="K313" s="10">
        <v>0</v>
      </c>
      <c r="L313" s="10">
        <v>0</v>
      </c>
      <c r="M313" s="10">
        <v>0</v>
      </c>
      <c r="N313" s="39">
        <v>0</v>
      </c>
      <c r="O313" s="40"/>
      <c r="P313" s="10">
        <v>0</v>
      </c>
    </row>
    <row r="314" spans="1:16" ht="11.65" customHeight="1" x14ac:dyDescent="0.2">
      <c r="A314" s="80" t="s">
        <v>459</v>
      </c>
      <c r="B314" s="82" t="s">
        <v>460</v>
      </c>
      <c r="C314" s="83"/>
      <c r="D314" s="82" t="s">
        <v>461</v>
      </c>
      <c r="E314" s="11" t="s">
        <v>60</v>
      </c>
      <c r="F314" s="12"/>
      <c r="G314" s="12"/>
      <c r="H314" s="12"/>
      <c r="I314" s="30"/>
      <c r="J314" s="31"/>
      <c r="K314" s="12"/>
      <c r="L314" s="12"/>
      <c r="M314" s="12"/>
      <c r="N314" s="30"/>
      <c r="O314" s="31"/>
      <c r="P314" s="12"/>
    </row>
    <row r="315" spans="1:16" ht="9.4" customHeight="1" x14ac:dyDescent="0.2">
      <c r="A315" s="81"/>
      <c r="B315" s="84"/>
      <c r="C315" s="85"/>
      <c r="D315" s="86"/>
      <c r="E315" s="13" t="s">
        <v>22</v>
      </c>
      <c r="F315" s="15"/>
      <c r="G315" s="15"/>
      <c r="H315" s="15"/>
      <c r="I315" s="32"/>
      <c r="J315" s="33"/>
      <c r="K315" s="15"/>
      <c r="L315" s="15"/>
      <c r="M315" s="15"/>
      <c r="N315" s="32"/>
      <c r="O315" s="33"/>
      <c r="P315" s="15"/>
    </row>
    <row r="316" spans="1:16" ht="19.7" customHeight="1" x14ac:dyDescent="0.2">
      <c r="A316" s="71" t="s">
        <v>462</v>
      </c>
      <c r="B316" s="72"/>
      <c r="C316" s="73"/>
      <c r="D316" s="74" t="s">
        <v>463</v>
      </c>
      <c r="E316" s="75"/>
      <c r="F316" s="8">
        <v>0</v>
      </c>
      <c r="G316" s="8">
        <v>0</v>
      </c>
      <c r="H316" s="8">
        <v>0</v>
      </c>
      <c r="I316" s="41">
        <v>0</v>
      </c>
      <c r="J316" s="42"/>
      <c r="K316" s="8">
        <v>0</v>
      </c>
      <c r="L316" s="8">
        <v>0</v>
      </c>
      <c r="M316" s="8">
        <v>0</v>
      </c>
      <c r="N316" s="41">
        <v>0</v>
      </c>
      <c r="O316" s="42"/>
      <c r="P316" s="8">
        <v>0</v>
      </c>
    </row>
    <row r="317" spans="1:16" ht="23.25" customHeight="1" x14ac:dyDescent="0.2">
      <c r="A317" s="9">
        <v>1603</v>
      </c>
      <c r="B317" s="76" t="s">
        <v>464</v>
      </c>
      <c r="C317" s="77"/>
      <c r="D317" s="78" t="s">
        <v>465</v>
      </c>
      <c r="E317" s="79"/>
      <c r="F317" s="10">
        <v>0</v>
      </c>
      <c r="G317" s="10">
        <v>0</v>
      </c>
      <c r="H317" s="10">
        <v>0</v>
      </c>
      <c r="I317" s="39">
        <v>0</v>
      </c>
      <c r="J317" s="40"/>
      <c r="K317" s="10">
        <v>0</v>
      </c>
      <c r="L317" s="10">
        <v>0</v>
      </c>
      <c r="M317" s="10">
        <v>0</v>
      </c>
      <c r="N317" s="39">
        <v>0</v>
      </c>
      <c r="O317" s="40"/>
      <c r="P317" s="10">
        <v>0</v>
      </c>
    </row>
    <row r="318" spans="1:16" ht="11.65" customHeight="1" x14ac:dyDescent="0.2">
      <c r="A318" s="80" t="s">
        <v>466</v>
      </c>
      <c r="B318" s="82" t="s">
        <v>467</v>
      </c>
      <c r="C318" s="83"/>
      <c r="D318" s="82" t="s">
        <v>468</v>
      </c>
      <c r="E318" s="11" t="s">
        <v>60</v>
      </c>
      <c r="F318" s="12"/>
      <c r="G318" s="12"/>
      <c r="H318" s="12"/>
      <c r="I318" s="30"/>
      <c r="J318" s="31"/>
      <c r="K318" s="12"/>
      <c r="L318" s="12"/>
      <c r="M318" s="12"/>
      <c r="N318" s="30"/>
      <c r="O318" s="31"/>
      <c r="P318" s="12"/>
    </row>
    <row r="319" spans="1:16" ht="50.1" customHeight="1" x14ac:dyDescent="0.2">
      <c r="A319" s="81"/>
      <c r="B319" s="84"/>
      <c r="C319" s="85"/>
      <c r="D319" s="86"/>
      <c r="E319" s="13" t="s">
        <v>21</v>
      </c>
      <c r="F319" s="15"/>
      <c r="G319" s="15"/>
      <c r="H319" s="15"/>
      <c r="I319" s="32"/>
      <c r="J319" s="33"/>
      <c r="K319" s="15"/>
      <c r="L319" s="15"/>
      <c r="M319" s="15"/>
      <c r="N319" s="32"/>
      <c r="O319" s="33"/>
      <c r="P319" s="15"/>
    </row>
    <row r="320" spans="1:16" ht="20.45" customHeight="1" x14ac:dyDescent="0.2">
      <c r="A320" s="71" t="s">
        <v>469</v>
      </c>
      <c r="B320" s="72"/>
      <c r="C320" s="73"/>
      <c r="D320" s="74" t="s">
        <v>470</v>
      </c>
      <c r="E320" s="75"/>
      <c r="F320" s="8">
        <v>0</v>
      </c>
      <c r="G320" s="8">
        <v>0</v>
      </c>
      <c r="H320" s="8">
        <v>0</v>
      </c>
      <c r="I320" s="41">
        <v>0</v>
      </c>
      <c r="J320" s="42"/>
      <c r="K320" s="8">
        <v>0</v>
      </c>
      <c r="L320" s="8">
        <v>0</v>
      </c>
      <c r="M320" s="8">
        <v>0</v>
      </c>
      <c r="N320" s="41">
        <v>0</v>
      </c>
      <c r="O320" s="42"/>
      <c r="P320" s="8">
        <v>0</v>
      </c>
    </row>
    <row r="321" spans="1:16" ht="37.15" customHeight="1" x14ac:dyDescent="0.2">
      <c r="A321" s="9">
        <v>1616</v>
      </c>
      <c r="B321" s="76" t="s">
        <v>471</v>
      </c>
      <c r="C321" s="77"/>
      <c r="D321" s="78" t="s">
        <v>472</v>
      </c>
      <c r="E321" s="79"/>
      <c r="F321" s="10">
        <v>0</v>
      </c>
      <c r="G321" s="10">
        <v>0</v>
      </c>
      <c r="H321" s="10">
        <v>0</v>
      </c>
      <c r="I321" s="39">
        <v>0</v>
      </c>
      <c r="J321" s="40"/>
      <c r="K321" s="10">
        <v>0</v>
      </c>
      <c r="L321" s="10">
        <v>0</v>
      </c>
      <c r="M321" s="10">
        <v>0</v>
      </c>
      <c r="N321" s="39">
        <v>0</v>
      </c>
      <c r="O321" s="40"/>
      <c r="P321" s="10">
        <v>0</v>
      </c>
    </row>
    <row r="322" spans="1:16" ht="11.65" customHeight="1" x14ac:dyDescent="0.2">
      <c r="A322" s="80" t="s">
        <v>473</v>
      </c>
      <c r="B322" s="82" t="s">
        <v>474</v>
      </c>
      <c r="C322" s="83"/>
      <c r="D322" s="82" t="s">
        <v>475</v>
      </c>
      <c r="E322" s="11" t="s">
        <v>60</v>
      </c>
      <c r="F322" s="12"/>
      <c r="G322" s="12"/>
      <c r="H322" s="12"/>
      <c r="I322" s="30"/>
      <c r="J322" s="31"/>
      <c r="K322" s="12"/>
      <c r="L322" s="12"/>
      <c r="M322" s="12"/>
      <c r="N322" s="30"/>
      <c r="O322" s="31"/>
      <c r="P322" s="12"/>
    </row>
    <row r="323" spans="1:16" ht="9.4" customHeight="1" x14ac:dyDescent="0.2">
      <c r="A323" s="81"/>
      <c r="B323" s="84"/>
      <c r="C323" s="85"/>
      <c r="D323" s="86"/>
      <c r="E323" s="13" t="s">
        <v>21</v>
      </c>
      <c r="F323" s="15"/>
      <c r="G323" s="15"/>
      <c r="H323" s="15"/>
      <c r="I323" s="32"/>
      <c r="J323" s="33"/>
      <c r="K323" s="15"/>
      <c r="L323" s="15"/>
      <c r="M323" s="15"/>
      <c r="N323" s="32"/>
      <c r="O323" s="33"/>
      <c r="P323" s="15"/>
    </row>
    <row r="324" spans="1:16" ht="11.65" customHeight="1" x14ac:dyDescent="0.2">
      <c r="A324" s="80" t="s">
        <v>476</v>
      </c>
      <c r="B324" s="82" t="s">
        <v>477</v>
      </c>
      <c r="C324" s="83"/>
      <c r="D324" s="82" t="s">
        <v>478</v>
      </c>
      <c r="E324" s="11" t="s">
        <v>60</v>
      </c>
      <c r="F324" s="12"/>
      <c r="G324" s="12"/>
      <c r="H324" s="12"/>
      <c r="I324" s="30"/>
      <c r="J324" s="31"/>
      <c r="K324" s="12"/>
      <c r="L324" s="12"/>
      <c r="M324" s="12"/>
      <c r="N324" s="30"/>
      <c r="O324" s="31"/>
      <c r="P324" s="12"/>
    </row>
    <row r="325" spans="1:16" ht="9.4" customHeight="1" x14ac:dyDescent="0.2">
      <c r="A325" s="81"/>
      <c r="B325" s="84"/>
      <c r="C325" s="85"/>
      <c r="D325" s="86"/>
      <c r="E325" s="13" t="s">
        <v>31</v>
      </c>
      <c r="F325" s="15"/>
      <c r="G325" s="15"/>
      <c r="H325" s="15"/>
      <c r="I325" s="32"/>
      <c r="J325" s="33"/>
      <c r="K325" s="15"/>
      <c r="L325" s="15"/>
      <c r="M325" s="15"/>
      <c r="N325" s="32"/>
      <c r="O325" s="33"/>
      <c r="P325" s="15"/>
    </row>
    <row r="326" spans="1:16" ht="11.65" customHeight="1" x14ac:dyDescent="0.2">
      <c r="A326" s="80" t="s">
        <v>479</v>
      </c>
      <c r="B326" s="82" t="s">
        <v>480</v>
      </c>
      <c r="C326" s="83"/>
      <c r="D326" s="82" t="s">
        <v>481</v>
      </c>
      <c r="E326" s="11" t="s">
        <v>60</v>
      </c>
      <c r="F326" s="12"/>
      <c r="G326" s="12"/>
      <c r="H326" s="12"/>
      <c r="I326" s="30"/>
      <c r="J326" s="31"/>
      <c r="K326" s="12"/>
      <c r="L326" s="12"/>
      <c r="M326" s="12"/>
      <c r="N326" s="30"/>
      <c r="O326" s="31"/>
      <c r="P326" s="12"/>
    </row>
    <row r="327" spans="1:16" ht="10.15" customHeight="1" x14ac:dyDescent="0.2">
      <c r="A327" s="81"/>
      <c r="B327" s="84"/>
      <c r="C327" s="85"/>
      <c r="D327" s="86"/>
      <c r="E327" s="13" t="s">
        <v>22</v>
      </c>
      <c r="F327" s="15"/>
      <c r="G327" s="15"/>
      <c r="H327" s="15"/>
      <c r="I327" s="32"/>
      <c r="J327" s="33"/>
      <c r="K327" s="15"/>
      <c r="L327" s="15"/>
      <c r="M327" s="15"/>
      <c r="N327" s="32"/>
      <c r="O327" s="33"/>
      <c r="P327" s="15"/>
    </row>
    <row r="328" spans="1:16" ht="10.9" customHeight="1" x14ac:dyDescent="0.2">
      <c r="A328" s="80" t="s">
        <v>482</v>
      </c>
      <c r="B328" s="82" t="s">
        <v>483</v>
      </c>
      <c r="C328" s="83"/>
      <c r="D328" s="82" t="s">
        <v>484</v>
      </c>
      <c r="E328" s="11" t="s">
        <v>60</v>
      </c>
      <c r="F328" s="12"/>
      <c r="G328" s="12"/>
      <c r="H328" s="12"/>
      <c r="I328" s="30"/>
      <c r="J328" s="31"/>
      <c r="K328" s="12"/>
      <c r="L328" s="12"/>
      <c r="M328" s="12"/>
      <c r="N328" s="30"/>
      <c r="O328" s="31"/>
      <c r="P328" s="12"/>
    </row>
    <row r="329" spans="1:16" ht="10.15" customHeight="1" x14ac:dyDescent="0.2">
      <c r="A329" s="81"/>
      <c r="B329" s="84"/>
      <c r="C329" s="85"/>
      <c r="D329" s="86"/>
      <c r="E329" s="13" t="s">
        <v>21</v>
      </c>
      <c r="F329" s="15"/>
      <c r="G329" s="15"/>
      <c r="H329" s="15"/>
      <c r="I329" s="32"/>
      <c r="J329" s="33"/>
      <c r="K329" s="15"/>
      <c r="L329" s="15"/>
      <c r="M329" s="15"/>
      <c r="N329" s="32"/>
      <c r="O329" s="33"/>
      <c r="P329" s="15"/>
    </row>
    <row r="330" spans="1:16" ht="22.5" customHeight="1" x14ac:dyDescent="0.2">
      <c r="A330" s="9">
        <v>1617</v>
      </c>
      <c r="B330" s="76" t="s">
        <v>471</v>
      </c>
      <c r="C330" s="77"/>
      <c r="D330" s="78" t="s">
        <v>485</v>
      </c>
      <c r="E330" s="79"/>
      <c r="F330" s="10">
        <v>0</v>
      </c>
      <c r="G330" s="10">
        <v>0</v>
      </c>
      <c r="H330" s="10">
        <v>0</v>
      </c>
      <c r="I330" s="39">
        <v>0</v>
      </c>
      <c r="J330" s="40"/>
      <c r="K330" s="10">
        <v>0</v>
      </c>
      <c r="L330" s="10">
        <v>0</v>
      </c>
      <c r="M330" s="10">
        <v>0</v>
      </c>
      <c r="N330" s="39">
        <v>0</v>
      </c>
      <c r="O330" s="40"/>
      <c r="P330" s="10">
        <v>0</v>
      </c>
    </row>
    <row r="331" spans="1:16" ht="11.65" customHeight="1" x14ac:dyDescent="0.2">
      <c r="A331" s="80" t="s">
        <v>486</v>
      </c>
      <c r="B331" s="82" t="s">
        <v>487</v>
      </c>
      <c r="C331" s="83"/>
      <c r="D331" s="82" t="s">
        <v>488</v>
      </c>
      <c r="E331" s="11" t="s">
        <v>60</v>
      </c>
      <c r="F331" s="12"/>
      <c r="G331" s="12"/>
      <c r="H331" s="12"/>
      <c r="I331" s="30"/>
      <c r="J331" s="31"/>
      <c r="K331" s="12"/>
      <c r="L331" s="12"/>
      <c r="M331" s="12"/>
      <c r="N331" s="30"/>
      <c r="O331" s="31"/>
      <c r="P331" s="12"/>
    </row>
    <row r="332" spans="1:16" ht="10.15" customHeight="1" x14ac:dyDescent="0.2">
      <c r="A332" s="81"/>
      <c r="B332" s="84"/>
      <c r="C332" s="85"/>
      <c r="D332" s="86"/>
      <c r="E332" s="13" t="s">
        <v>29</v>
      </c>
      <c r="F332" s="15"/>
      <c r="G332" s="15"/>
      <c r="H332" s="15"/>
      <c r="I332" s="32"/>
      <c r="J332" s="33"/>
      <c r="K332" s="15"/>
      <c r="L332" s="15"/>
      <c r="M332" s="15"/>
      <c r="N332" s="32"/>
      <c r="O332" s="33"/>
      <c r="P332" s="15"/>
    </row>
    <row r="333" spans="1:16" ht="29.1" customHeight="1" x14ac:dyDescent="0.2">
      <c r="A333" s="9">
        <v>1618</v>
      </c>
      <c r="B333" s="76" t="s">
        <v>471</v>
      </c>
      <c r="C333" s="77"/>
      <c r="D333" s="78" t="s">
        <v>489</v>
      </c>
      <c r="E333" s="79"/>
      <c r="F333" s="10">
        <v>0</v>
      </c>
      <c r="G333" s="10">
        <v>0</v>
      </c>
      <c r="H333" s="10">
        <v>0</v>
      </c>
      <c r="I333" s="39">
        <v>0</v>
      </c>
      <c r="J333" s="40"/>
      <c r="K333" s="10">
        <v>0</v>
      </c>
      <c r="L333" s="10">
        <v>0</v>
      </c>
      <c r="M333" s="10">
        <v>0</v>
      </c>
      <c r="N333" s="39">
        <v>0</v>
      </c>
      <c r="O333" s="40"/>
      <c r="P333" s="10">
        <v>0</v>
      </c>
    </row>
    <row r="334" spans="1:16" ht="11.65" customHeight="1" x14ac:dyDescent="0.2">
      <c r="A334" s="80" t="s">
        <v>490</v>
      </c>
      <c r="B334" s="82" t="s">
        <v>491</v>
      </c>
      <c r="C334" s="83"/>
      <c r="D334" s="82" t="s">
        <v>492</v>
      </c>
      <c r="E334" s="11" t="s">
        <v>60</v>
      </c>
      <c r="F334" s="12"/>
      <c r="G334" s="12"/>
      <c r="H334" s="12"/>
      <c r="I334" s="30"/>
      <c r="J334" s="31"/>
      <c r="K334" s="12"/>
      <c r="L334" s="12"/>
      <c r="M334" s="12"/>
      <c r="N334" s="30"/>
      <c r="O334" s="31"/>
      <c r="P334" s="12"/>
    </row>
    <row r="335" spans="1:16" ht="9.4" customHeight="1" x14ac:dyDescent="0.2">
      <c r="A335" s="81"/>
      <c r="B335" s="84"/>
      <c r="C335" s="85"/>
      <c r="D335" s="86"/>
      <c r="E335" s="13" t="s">
        <v>22</v>
      </c>
      <c r="F335" s="15"/>
      <c r="G335" s="15"/>
      <c r="H335" s="15"/>
      <c r="I335" s="32"/>
      <c r="J335" s="33"/>
      <c r="K335" s="15"/>
      <c r="L335" s="15"/>
      <c r="M335" s="15"/>
      <c r="N335" s="32"/>
      <c r="O335" s="33"/>
      <c r="P335" s="15"/>
    </row>
    <row r="336" spans="1:16" ht="22.5" customHeight="1" x14ac:dyDescent="0.2">
      <c r="A336" s="9">
        <v>1620</v>
      </c>
      <c r="B336" s="76" t="s">
        <v>471</v>
      </c>
      <c r="C336" s="77"/>
      <c r="D336" s="78" t="s">
        <v>493</v>
      </c>
      <c r="E336" s="79"/>
      <c r="F336" s="10">
        <v>0</v>
      </c>
      <c r="G336" s="10">
        <v>0</v>
      </c>
      <c r="H336" s="10">
        <v>0</v>
      </c>
      <c r="I336" s="39">
        <v>0</v>
      </c>
      <c r="J336" s="40"/>
      <c r="K336" s="10">
        <v>0</v>
      </c>
      <c r="L336" s="10">
        <v>0</v>
      </c>
      <c r="M336" s="10">
        <v>0</v>
      </c>
      <c r="N336" s="39">
        <v>0</v>
      </c>
      <c r="O336" s="40"/>
      <c r="P336" s="10">
        <v>0</v>
      </c>
    </row>
    <row r="337" spans="1:16" ht="11.65" customHeight="1" x14ac:dyDescent="0.2">
      <c r="A337" s="80" t="s">
        <v>494</v>
      </c>
      <c r="B337" s="82" t="s">
        <v>495</v>
      </c>
      <c r="C337" s="83"/>
      <c r="D337" s="82" t="s">
        <v>496</v>
      </c>
      <c r="E337" s="11" t="s">
        <v>60</v>
      </c>
      <c r="F337" s="12"/>
      <c r="G337" s="12"/>
      <c r="H337" s="12"/>
      <c r="I337" s="30"/>
      <c r="J337" s="31"/>
      <c r="K337" s="12"/>
      <c r="L337" s="12"/>
      <c r="M337" s="12"/>
      <c r="N337" s="30"/>
      <c r="O337" s="31"/>
      <c r="P337" s="12"/>
    </row>
    <row r="338" spans="1:16" ht="10.9" customHeight="1" x14ac:dyDescent="0.2">
      <c r="A338" s="81"/>
      <c r="B338" s="84"/>
      <c r="C338" s="85"/>
      <c r="D338" s="86"/>
      <c r="E338" s="13" t="s">
        <v>26</v>
      </c>
      <c r="F338" s="15"/>
      <c r="G338" s="15"/>
      <c r="H338" s="15"/>
      <c r="I338" s="32"/>
      <c r="J338" s="33"/>
      <c r="K338" s="15"/>
      <c r="L338" s="15"/>
      <c r="M338" s="15"/>
      <c r="N338" s="32"/>
      <c r="O338" s="33"/>
      <c r="P338" s="15"/>
    </row>
    <row r="339" spans="1:16" ht="22.5" customHeight="1" x14ac:dyDescent="0.2">
      <c r="A339" s="9">
        <v>1621</v>
      </c>
      <c r="B339" s="76" t="s">
        <v>471</v>
      </c>
      <c r="C339" s="77"/>
      <c r="D339" s="78" t="s">
        <v>485</v>
      </c>
      <c r="E339" s="79"/>
      <c r="F339" s="10">
        <v>0</v>
      </c>
      <c r="G339" s="10">
        <v>0</v>
      </c>
      <c r="H339" s="10">
        <v>0</v>
      </c>
      <c r="I339" s="39">
        <v>0</v>
      </c>
      <c r="J339" s="40"/>
      <c r="K339" s="10">
        <v>0</v>
      </c>
      <c r="L339" s="10">
        <v>0</v>
      </c>
      <c r="M339" s="10">
        <v>0</v>
      </c>
      <c r="N339" s="39">
        <v>0</v>
      </c>
      <c r="O339" s="40"/>
      <c r="P339" s="10">
        <v>0</v>
      </c>
    </row>
    <row r="340" spans="1:16" ht="11.65" customHeight="1" x14ac:dyDescent="0.2">
      <c r="A340" s="80" t="s">
        <v>497</v>
      </c>
      <c r="B340" s="82" t="s">
        <v>498</v>
      </c>
      <c r="C340" s="83"/>
      <c r="D340" s="82" t="s">
        <v>499</v>
      </c>
      <c r="E340" s="11" t="s">
        <v>60</v>
      </c>
      <c r="F340" s="12"/>
      <c r="G340" s="12"/>
      <c r="H340" s="12"/>
      <c r="I340" s="30"/>
      <c r="J340" s="31"/>
      <c r="K340" s="12"/>
      <c r="L340" s="12"/>
      <c r="M340" s="12"/>
      <c r="N340" s="30"/>
      <c r="O340" s="31"/>
      <c r="P340" s="12"/>
    </row>
    <row r="341" spans="1:16" ht="9.4" customHeight="1" x14ac:dyDescent="0.2">
      <c r="A341" s="81"/>
      <c r="B341" s="84"/>
      <c r="C341" s="85"/>
      <c r="D341" s="86"/>
      <c r="E341" s="13" t="s">
        <v>21</v>
      </c>
      <c r="F341" s="15"/>
      <c r="G341" s="15"/>
      <c r="H341" s="15"/>
      <c r="I341" s="32"/>
      <c r="J341" s="33"/>
      <c r="K341" s="15"/>
      <c r="L341" s="15"/>
      <c r="M341" s="15"/>
      <c r="N341" s="32"/>
      <c r="O341" s="33"/>
      <c r="P341" s="15"/>
    </row>
    <row r="342" spans="1:16" ht="20.45" customHeight="1" x14ac:dyDescent="0.2">
      <c r="A342" s="71" t="s">
        <v>500</v>
      </c>
      <c r="B342" s="72"/>
      <c r="C342" s="73"/>
      <c r="D342" s="74" t="s">
        <v>501</v>
      </c>
      <c r="E342" s="75"/>
      <c r="F342" s="8">
        <v>0</v>
      </c>
      <c r="G342" s="8">
        <v>0</v>
      </c>
      <c r="H342" s="8">
        <v>0</v>
      </c>
      <c r="I342" s="41">
        <v>0</v>
      </c>
      <c r="J342" s="42"/>
      <c r="K342" s="8">
        <v>0</v>
      </c>
      <c r="L342" s="8">
        <v>0</v>
      </c>
      <c r="M342" s="8">
        <v>0</v>
      </c>
      <c r="N342" s="41">
        <v>0</v>
      </c>
      <c r="O342" s="42"/>
      <c r="P342" s="8">
        <v>0</v>
      </c>
    </row>
    <row r="343" spans="1:16" ht="37.15" customHeight="1" x14ac:dyDescent="0.2">
      <c r="A343" s="9">
        <v>1704</v>
      </c>
      <c r="B343" s="76" t="s">
        <v>502</v>
      </c>
      <c r="C343" s="77"/>
      <c r="D343" s="78" t="s">
        <v>503</v>
      </c>
      <c r="E343" s="79"/>
      <c r="F343" s="10">
        <v>0</v>
      </c>
      <c r="G343" s="10">
        <v>0</v>
      </c>
      <c r="H343" s="10">
        <v>0</v>
      </c>
      <c r="I343" s="39">
        <v>0</v>
      </c>
      <c r="J343" s="40"/>
      <c r="K343" s="10">
        <v>0</v>
      </c>
      <c r="L343" s="10">
        <v>0</v>
      </c>
      <c r="M343" s="10">
        <v>0</v>
      </c>
      <c r="N343" s="39">
        <v>0</v>
      </c>
      <c r="O343" s="40"/>
      <c r="P343" s="10">
        <v>0</v>
      </c>
    </row>
    <row r="344" spans="1:16" ht="11.65" customHeight="1" x14ac:dyDescent="0.2">
      <c r="A344" s="80" t="s">
        <v>504</v>
      </c>
      <c r="B344" s="82" t="s">
        <v>505</v>
      </c>
      <c r="C344" s="83"/>
      <c r="D344" s="82" t="s">
        <v>506</v>
      </c>
      <c r="E344" s="11" t="s">
        <v>60</v>
      </c>
      <c r="F344" s="12"/>
      <c r="G344" s="12"/>
      <c r="H344" s="12"/>
      <c r="I344" s="30"/>
      <c r="J344" s="31"/>
      <c r="K344" s="12"/>
      <c r="L344" s="12"/>
      <c r="M344" s="12"/>
      <c r="N344" s="30"/>
      <c r="O344" s="31"/>
      <c r="P344" s="12"/>
    </row>
    <row r="345" spans="1:16" ht="9.4" customHeight="1" x14ac:dyDescent="0.2">
      <c r="A345" s="81"/>
      <c r="B345" s="84"/>
      <c r="C345" s="85"/>
      <c r="D345" s="86"/>
      <c r="E345" s="13" t="s">
        <v>23</v>
      </c>
      <c r="F345" s="15"/>
      <c r="G345" s="15"/>
      <c r="H345" s="15"/>
      <c r="I345" s="32"/>
      <c r="J345" s="33"/>
      <c r="K345" s="15"/>
      <c r="L345" s="15"/>
      <c r="M345" s="15"/>
      <c r="N345" s="32"/>
      <c r="O345" s="33"/>
      <c r="P345" s="15"/>
    </row>
    <row r="346" spans="1:16" ht="23.25" customHeight="1" x14ac:dyDescent="0.2">
      <c r="A346" s="9">
        <v>1708</v>
      </c>
      <c r="B346" s="76" t="s">
        <v>502</v>
      </c>
      <c r="C346" s="77"/>
      <c r="D346" s="78" t="s">
        <v>507</v>
      </c>
      <c r="E346" s="79"/>
      <c r="F346" s="10">
        <v>0</v>
      </c>
      <c r="G346" s="10">
        <v>0</v>
      </c>
      <c r="H346" s="10">
        <v>0</v>
      </c>
      <c r="I346" s="39">
        <v>0</v>
      </c>
      <c r="J346" s="40"/>
      <c r="K346" s="10">
        <v>0</v>
      </c>
      <c r="L346" s="10">
        <v>0</v>
      </c>
      <c r="M346" s="10">
        <v>0</v>
      </c>
      <c r="N346" s="39">
        <v>0</v>
      </c>
      <c r="O346" s="40"/>
      <c r="P346" s="10">
        <v>0</v>
      </c>
    </row>
    <row r="347" spans="1:16" ht="19.7" customHeight="1" x14ac:dyDescent="0.2">
      <c r="A347" s="80" t="s">
        <v>508</v>
      </c>
      <c r="B347" s="82" t="s">
        <v>509</v>
      </c>
      <c r="C347" s="83"/>
      <c r="D347" s="82" t="s">
        <v>507</v>
      </c>
      <c r="E347" s="11" t="s">
        <v>180</v>
      </c>
      <c r="F347" s="12"/>
      <c r="G347" s="12"/>
      <c r="H347" s="12"/>
      <c r="I347" s="30"/>
      <c r="J347" s="31"/>
      <c r="K347" s="12"/>
      <c r="L347" s="12"/>
      <c r="M347" s="12"/>
      <c r="N347" s="30"/>
      <c r="O347" s="31"/>
      <c r="P347" s="12"/>
    </row>
    <row r="348" spans="1:16" ht="9.4" customHeight="1" x14ac:dyDescent="0.2">
      <c r="A348" s="81"/>
      <c r="B348" s="84"/>
      <c r="C348" s="85"/>
      <c r="D348" s="86"/>
      <c r="E348" s="13" t="s">
        <v>21</v>
      </c>
      <c r="F348" s="15"/>
      <c r="G348" s="15"/>
      <c r="H348" s="15"/>
      <c r="I348" s="32"/>
      <c r="J348" s="33"/>
      <c r="K348" s="15"/>
      <c r="L348" s="15"/>
      <c r="M348" s="15"/>
      <c r="N348" s="32"/>
      <c r="O348" s="33"/>
      <c r="P348" s="15"/>
    </row>
    <row r="349" spans="1:16" ht="23.25" customHeight="1" x14ac:dyDescent="0.2">
      <c r="A349" s="9">
        <v>1709</v>
      </c>
      <c r="B349" s="76" t="s">
        <v>502</v>
      </c>
      <c r="C349" s="77"/>
      <c r="D349" s="78" t="s">
        <v>510</v>
      </c>
      <c r="E349" s="79"/>
      <c r="F349" s="10">
        <v>0</v>
      </c>
      <c r="G349" s="10">
        <v>0</v>
      </c>
      <c r="H349" s="10">
        <v>0</v>
      </c>
      <c r="I349" s="39">
        <v>0</v>
      </c>
      <c r="J349" s="40"/>
      <c r="K349" s="10">
        <v>0</v>
      </c>
      <c r="L349" s="10">
        <v>0</v>
      </c>
      <c r="M349" s="10">
        <v>0</v>
      </c>
      <c r="N349" s="39">
        <v>0</v>
      </c>
      <c r="O349" s="40"/>
      <c r="P349" s="10">
        <v>0</v>
      </c>
    </row>
    <row r="350" spans="1:16" ht="19.7" customHeight="1" x14ac:dyDescent="0.2">
      <c r="A350" s="80" t="s">
        <v>511</v>
      </c>
      <c r="B350" s="82" t="s">
        <v>512</v>
      </c>
      <c r="C350" s="83"/>
      <c r="D350" s="82" t="s">
        <v>510</v>
      </c>
      <c r="E350" s="11" t="s">
        <v>180</v>
      </c>
      <c r="F350" s="12"/>
      <c r="G350" s="12"/>
      <c r="H350" s="12"/>
      <c r="I350" s="30"/>
      <c r="J350" s="31"/>
      <c r="K350" s="12"/>
      <c r="L350" s="12"/>
      <c r="M350" s="12"/>
      <c r="N350" s="30"/>
      <c r="O350" s="31"/>
      <c r="P350" s="12"/>
    </row>
    <row r="351" spans="1:16" ht="9.4" customHeight="1" x14ac:dyDescent="0.2">
      <c r="A351" s="81"/>
      <c r="B351" s="84"/>
      <c r="C351" s="85"/>
      <c r="D351" s="86"/>
      <c r="E351" s="13" t="s">
        <v>21</v>
      </c>
      <c r="F351" s="15"/>
      <c r="G351" s="15"/>
      <c r="H351" s="15"/>
      <c r="I351" s="32"/>
      <c r="J351" s="33"/>
      <c r="K351" s="15"/>
      <c r="L351" s="15"/>
      <c r="M351" s="15"/>
      <c r="N351" s="32"/>
      <c r="O351" s="33"/>
      <c r="P351" s="15"/>
    </row>
    <row r="352" spans="1:16" ht="37.9" customHeight="1" x14ac:dyDescent="0.2">
      <c r="A352" s="9">
        <v>1710</v>
      </c>
      <c r="B352" s="76" t="s">
        <v>502</v>
      </c>
      <c r="C352" s="77"/>
      <c r="D352" s="78" t="s">
        <v>513</v>
      </c>
      <c r="E352" s="79"/>
      <c r="F352" s="10">
        <v>0</v>
      </c>
      <c r="G352" s="10">
        <v>0</v>
      </c>
      <c r="H352" s="10">
        <v>0</v>
      </c>
      <c r="I352" s="39">
        <v>0</v>
      </c>
      <c r="J352" s="40"/>
      <c r="K352" s="10">
        <v>0</v>
      </c>
      <c r="L352" s="10">
        <v>0</v>
      </c>
      <c r="M352" s="10">
        <v>0</v>
      </c>
      <c r="N352" s="39">
        <v>0</v>
      </c>
      <c r="O352" s="40"/>
      <c r="P352" s="10">
        <v>0</v>
      </c>
    </row>
    <row r="353" spans="1:16" ht="11.65" customHeight="1" x14ac:dyDescent="0.2">
      <c r="A353" s="80" t="s">
        <v>514</v>
      </c>
      <c r="B353" s="82" t="s">
        <v>515</v>
      </c>
      <c r="C353" s="83"/>
      <c r="D353" s="82" t="s">
        <v>516</v>
      </c>
      <c r="E353" s="11" t="s">
        <v>60</v>
      </c>
      <c r="F353" s="12"/>
      <c r="G353" s="12"/>
      <c r="H353" s="12"/>
      <c r="I353" s="30"/>
      <c r="J353" s="31"/>
      <c r="K353" s="12"/>
      <c r="L353" s="12"/>
      <c r="M353" s="12"/>
      <c r="N353" s="30"/>
      <c r="O353" s="31"/>
      <c r="P353" s="12"/>
    </row>
    <row r="354" spans="1:16" ht="9.4" customHeight="1" x14ac:dyDescent="0.2">
      <c r="A354" s="81"/>
      <c r="B354" s="84"/>
      <c r="C354" s="85"/>
      <c r="D354" s="86"/>
      <c r="E354" s="13" t="s">
        <v>21</v>
      </c>
      <c r="F354" s="15"/>
      <c r="G354" s="15"/>
      <c r="H354" s="15"/>
      <c r="I354" s="32"/>
      <c r="J354" s="33"/>
      <c r="K354" s="15"/>
      <c r="L354" s="15"/>
      <c r="M354" s="15"/>
      <c r="N354" s="32"/>
      <c r="O354" s="33"/>
      <c r="P354" s="15"/>
    </row>
    <row r="355" spans="1:16" ht="37.9" customHeight="1" x14ac:dyDescent="0.2">
      <c r="A355" s="9">
        <v>1711</v>
      </c>
      <c r="B355" s="76" t="s">
        <v>502</v>
      </c>
      <c r="C355" s="77"/>
      <c r="D355" s="78" t="s">
        <v>517</v>
      </c>
      <c r="E355" s="79"/>
      <c r="F355" s="10">
        <v>0</v>
      </c>
      <c r="G355" s="10">
        <v>0</v>
      </c>
      <c r="H355" s="10">
        <v>0</v>
      </c>
      <c r="I355" s="39">
        <v>0</v>
      </c>
      <c r="J355" s="40"/>
      <c r="K355" s="10">
        <v>0</v>
      </c>
      <c r="L355" s="10">
        <v>0</v>
      </c>
      <c r="M355" s="10">
        <v>0</v>
      </c>
      <c r="N355" s="39">
        <v>0</v>
      </c>
      <c r="O355" s="40"/>
      <c r="P355" s="10">
        <v>0</v>
      </c>
    </row>
    <row r="356" spans="1:16" ht="10.9" customHeight="1" x14ac:dyDescent="0.2">
      <c r="A356" s="80" t="s">
        <v>518</v>
      </c>
      <c r="B356" s="82" t="s">
        <v>519</v>
      </c>
      <c r="C356" s="83"/>
      <c r="D356" s="82" t="s">
        <v>520</v>
      </c>
      <c r="E356" s="11" t="s">
        <v>60</v>
      </c>
      <c r="F356" s="12"/>
      <c r="G356" s="12"/>
      <c r="H356" s="12"/>
      <c r="I356" s="30"/>
      <c r="J356" s="31"/>
      <c r="K356" s="12"/>
      <c r="L356" s="12"/>
      <c r="M356" s="12"/>
      <c r="N356" s="30"/>
      <c r="O356" s="31"/>
      <c r="P356" s="12"/>
    </row>
    <row r="357" spans="1:16" ht="10.15" customHeight="1" x14ac:dyDescent="0.2">
      <c r="A357" s="81"/>
      <c r="B357" s="84"/>
      <c r="C357" s="85"/>
      <c r="D357" s="86"/>
      <c r="E357" s="13" t="s">
        <v>21</v>
      </c>
      <c r="F357" s="15"/>
      <c r="G357" s="15"/>
      <c r="H357" s="15"/>
      <c r="I357" s="32"/>
      <c r="J357" s="33"/>
      <c r="K357" s="15"/>
      <c r="L357" s="15"/>
      <c r="M357" s="15"/>
      <c r="N357" s="32"/>
      <c r="O357" s="33"/>
      <c r="P357" s="15"/>
    </row>
    <row r="358" spans="1:16" ht="11.65" customHeight="1" x14ac:dyDescent="0.2">
      <c r="A358" s="66" t="s">
        <v>521</v>
      </c>
      <c r="B358" s="67"/>
      <c r="C358" s="68"/>
      <c r="D358" s="69" t="s">
        <v>522</v>
      </c>
      <c r="E358" s="70"/>
      <c r="F358" s="7">
        <v>0</v>
      </c>
      <c r="G358" s="7">
        <v>0</v>
      </c>
      <c r="H358" s="7">
        <v>0</v>
      </c>
      <c r="I358" s="43">
        <v>0</v>
      </c>
      <c r="J358" s="44"/>
      <c r="K358" s="7">
        <v>0</v>
      </c>
      <c r="L358" s="7">
        <v>0</v>
      </c>
      <c r="M358" s="7">
        <v>0</v>
      </c>
      <c r="N358" s="43">
        <v>0</v>
      </c>
      <c r="O358" s="44"/>
      <c r="P358" s="7">
        <v>0</v>
      </c>
    </row>
    <row r="359" spans="1:16" ht="19.7" customHeight="1" x14ac:dyDescent="0.2">
      <c r="A359" s="71" t="s">
        <v>523</v>
      </c>
      <c r="B359" s="72"/>
      <c r="C359" s="73"/>
      <c r="D359" s="74" t="s">
        <v>524</v>
      </c>
      <c r="E359" s="75"/>
      <c r="F359" s="8">
        <v>0</v>
      </c>
      <c r="G359" s="8">
        <v>0</v>
      </c>
      <c r="H359" s="8">
        <v>0</v>
      </c>
      <c r="I359" s="41">
        <v>0</v>
      </c>
      <c r="J359" s="42"/>
      <c r="K359" s="8">
        <v>0</v>
      </c>
      <c r="L359" s="8">
        <v>0</v>
      </c>
      <c r="M359" s="8">
        <v>0</v>
      </c>
      <c r="N359" s="41">
        <v>0</v>
      </c>
      <c r="O359" s="42"/>
      <c r="P359" s="8">
        <v>0</v>
      </c>
    </row>
    <row r="360" spans="1:16" ht="37.15" customHeight="1" x14ac:dyDescent="0.2">
      <c r="A360" s="9">
        <v>2137</v>
      </c>
      <c r="B360" s="76" t="s">
        <v>525</v>
      </c>
      <c r="C360" s="77"/>
      <c r="D360" s="78" t="s">
        <v>526</v>
      </c>
      <c r="E360" s="79"/>
      <c r="F360" s="10">
        <v>0</v>
      </c>
      <c r="G360" s="10">
        <v>0</v>
      </c>
      <c r="H360" s="10">
        <v>0</v>
      </c>
      <c r="I360" s="39">
        <v>0</v>
      </c>
      <c r="J360" s="40"/>
      <c r="K360" s="10">
        <v>0</v>
      </c>
      <c r="L360" s="10">
        <v>0</v>
      </c>
      <c r="M360" s="10">
        <v>0</v>
      </c>
      <c r="N360" s="39">
        <v>0</v>
      </c>
      <c r="O360" s="40"/>
      <c r="P360" s="10">
        <v>0</v>
      </c>
    </row>
    <row r="361" spans="1:16" ht="11.65" customHeight="1" x14ac:dyDescent="0.2">
      <c r="A361" s="80" t="s">
        <v>527</v>
      </c>
      <c r="B361" s="82" t="s">
        <v>528</v>
      </c>
      <c r="C361" s="83"/>
      <c r="D361" s="82" t="s">
        <v>529</v>
      </c>
      <c r="E361" s="11" t="s">
        <v>60</v>
      </c>
      <c r="F361" s="12"/>
      <c r="G361" s="12"/>
      <c r="H361" s="12"/>
      <c r="I361" s="30"/>
      <c r="J361" s="31"/>
      <c r="K361" s="12"/>
      <c r="L361" s="12"/>
      <c r="M361" s="12"/>
      <c r="N361" s="30"/>
      <c r="O361" s="31"/>
      <c r="P361" s="12"/>
    </row>
    <row r="362" spans="1:16" ht="9.4" customHeight="1" x14ac:dyDescent="0.2">
      <c r="A362" s="81"/>
      <c r="B362" s="84"/>
      <c r="C362" s="85"/>
      <c r="D362" s="86"/>
      <c r="E362" s="13" t="s">
        <v>22</v>
      </c>
      <c r="F362" s="15"/>
      <c r="G362" s="15"/>
      <c r="H362" s="15"/>
      <c r="I362" s="32"/>
      <c r="J362" s="33"/>
      <c r="K362" s="15"/>
      <c r="L362" s="15"/>
      <c r="M362" s="15"/>
      <c r="N362" s="32"/>
      <c r="O362" s="33"/>
      <c r="P362" s="15"/>
    </row>
    <row r="363" spans="1:16" ht="23.25" customHeight="1" x14ac:dyDescent="0.2">
      <c r="A363" s="9">
        <v>2151</v>
      </c>
      <c r="B363" s="76" t="s">
        <v>530</v>
      </c>
      <c r="C363" s="77"/>
      <c r="D363" s="78" t="s">
        <v>531</v>
      </c>
      <c r="E363" s="79"/>
      <c r="F363" s="10">
        <v>0</v>
      </c>
      <c r="G363" s="10">
        <v>0</v>
      </c>
      <c r="H363" s="10">
        <v>0</v>
      </c>
      <c r="I363" s="39">
        <v>0</v>
      </c>
      <c r="J363" s="40"/>
      <c r="K363" s="10">
        <v>0</v>
      </c>
      <c r="L363" s="10">
        <v>0</v>
      </c>
      <c r="M363" s="10">
        <v>0</v>
      </c>
      <c r="N363" s="39">
        <v>0</v>
      </c>
      <c r="O363" s="40"/>
      <c r="P363" s="10">
        <v>0</v>
      </c>
    </row>
    <row r="364" spans="1:16" ht="11.65" customHeight="1" x14ac:dyDescent="0.2">
      <c r="A364" s="80" t="s">
        <v>532</v>
      </c>
      <c r="B364" s="82" t="s">
        <v>533</v>
      </c>
      <c r="C364" s="83"/>
      <c r="D364" s="82" t="s">
        <v>534</v>
      </c>
      <c r="E364" s="11" t="s">
        <v>60</v>
      </c>
      <c r="F364" s="12"/>
      <c r="G364" s="12"/>
      <c r="H364" s="12"/>
      <c r="I364" s="30"/>
      <c r="J364" s="31"/>
      <c r="K364" s="12"/>
      <c r="L364" s="12"/>
      <c r="M364" s="12"/>
      <c r="N364" s="30"/>
      <c r="O364" s="31"/>
      <c r="P364" s="12"/>
    </row>
    <row r="365" spans="1:16" ht="9.4" customHeight="1" x14ac:dyDescent="0.2">
      <c r="A365" s="81"/>
      <c r="B365" s="84"/>
      <c r="C365" s="85"/>
      <c r="D365" s="86"/>
      <c r="E365" s="13" t="s">
        <v>21</v>
      </c>
      <c r="F365" s="15"/>
      <c r="G365" s="15"/>
      <c r="H365" s="15"/>
      <c r="I365" s="32"/>
      <c r="J365" s="33"/>
      <c r="K365" s="15"/>
      <c r="L365" s="15"/>
      <c r="M365" s="15"/>
      <c r="N365" s="32"/>
      <c r="O365" s="33"/>
      <c r="P365" s="15"/>
    </row>
    <row r="366" spans="1:16" ht="11.65" customHeight="1" x14ac:dyDescent="0.2">
      <c r="A366" s="66" t="s">
        <v>535</v>
      </c>
      <c r="B366" s="67"/>
      <c r="C366" s="68"/>
      <c r="D366" s="69" t="s">
        <v>536</v>
      </c>
      <c r="E366" s="70"/>
      <c r="F366" s="7">
        <v>0</v>
      </c>
      <c r="G366" s="7">
        <v>0</v>
      </c>
      <c r="H366" s="7">
        <v>0</v>
      </c>
      <c r="I366" s="43">
        <v>0</v>
      </c>
      <c r="J366" s="44"/>
      <c r="K366" s="7">
        <v>0</v>
      </c>
      <c r="L366" s="7">
        <v>0</v>
      </c>
      <c r="M366" s="7">
        <v>0</v>
      </c>
      <c r="N366" s="43">
        <v>0</v>
      </c>
      <c r="O366" s="44"/>
      <c r="P366" s="7">
        <v>0</v>
      </c>
    </row>
    <row r="367" spans="1:16" ht="19.7" customHeight="1" x14ac:dyDescent="0.2">
      <c r="A367" s="71" t="s">
        <v>537</v>
      </c>
      <c r="B367" s="72"/>
      <c r="C367" s="73"/>
      <c r="D367" s="74" t="s">
        <v>538</v>
      </c>
      <c r="E367" s="75"/>
      <c r="F367" s="8">
        <v>0</v>
      </c>
      <c r="G367" s="8">
        <v>0</v>
      </c>
      <c r="H367" s="8">
        <v>0</v>
      </c>
      <c r="I367" s="41">
        <v>0</v>
      </c>
      <c r="J367" s="42"/>
      <c r="K367" s="8">
        <v>0</v>
      </c>
      <c r="L367" s="8">
        <v>0</v>
      </c>
      <c r="M367" s="8">
        <v>0</v>
      </c>
      <c r="N367" s="41">
        <v>0</v>
      </c>
      <c r="O367" s="42"/>
      <c r="P367" s="8">
        <v>0</v>
      </c>
    </row>
    <row r="368" spans="1:16" ht="22.5" customHeight="1" x14ac:dyDescent="0.2">
      <c r="A368" s="9">
        <v>2262</v>
      </c>
      <c r="B368" s="76" t="s">
        <v>63</v>
      </c>
      <c r="C368" s="77"/>
      <c r="D368" s="78" t="s">
        <v>539</v>
      </c>
      <c r="E368" s="79"/>
      <c r="F368" s="10">
        <v>0</v>
      </c>
      <c r="G368" s="10">
        <v>0</v>
      </c>
      <c r="H368" s="10">
        <v>0</v>
      </c>
      <c r="I368" s="39">
        <v>0</v>
      </c>
      <c r="J368" s="40"/>
      <c r="K368" s="10">
        <v>0</v>
      </c>
      <c r="L368" s="10">
        <v>0</v>
      </c>
      <c r="M368" s="10">
        <v>0</v>
      </c>
      <c r="N368" s="39">
        <v>0</v>
      </c>
      <c r="O368" s="40"/>
      <c r="P368" s="10">
        <v>0</v>
      </c>
    </row>
    <row r="369" spans="1:16" ht="11.65" customHeight="1" x14ac:dyDescent="0.2">
      <c r="A369" s="80" t="s">
        <v>540</v>
      </c>
      <c r="B369" s="82" t="s">
        <v>541</v>
      </c>
      <c r="C369" s="83"/>
      <c r="D369" s="82" t="s">
        <v>542</v>
      </c>
      <c r="E369" s="11" t="s">
        <v>60</v>
      </c>
      <c r="F369" s="12"/>
      <c r="G369" s="12"/>
      <c r="H369" s="12"/>
      <c r="I369" s="30"/>
      <c r="J369" s="31"/>
      <c r="K369" s="12"/>
      <c r="L369" s="12"/>
      <c r="M369" s="12"/>
      <c r="N369" s="30"/>
      <c r="O369" s="31"/>
      <c r="P369" s="12"/>
    </row>
    <row r="370" spans="1:16" ht="10.9" customHeight="1" x14ac:dyDescent="0.2">
      <c r="A370" s="81"/>
      <c r="B370" s="84"/>
      <c r="C370" s="85"/>
      <c r="D370" s="86"/>
      <c r="E370" s="13" t="s">
        <v>21</v>
      </c>
      <c r="F370" s="15"/>
      <c r="G370" s="15"/>
      <c r="H370" s="15"/>
      <c r="I370" s="32"/>
      <c r="J370" s="33"/>
      <c r="K370" s="15"/>
      <c r="L370" s="15"/>
      <c r="M370" s="15"/>
      <c r="N370" s="32"/>
      <c r="O370" s="33"/>
      <c r="P370" s="15"/>
    </row>
    <row r="371" spans="1:16" ht="11.65" customHeight="1" x14ac:dyDescent="0.2">
      <c r="A371" s="80" t="s">
        <v>543</v>
      </c>
      <c r="B371" s="82" t="s">
        <v>544</v>
      </c>
      <c r="C371" s="83"/>
      <c r="D371" s="82" t="s">
        <v>545</v>
      </c>
      <c r="E371" s="11" t="s">
        <v>60</v>
      </c>
      <c r="F371" s="12"/>
      <c r="G371" s="12"/>
      <c r="H371" s="12"/>
      <c r="I371" s="30"/>
      <c r="J371" s="31"/>
      <c r="K371" s="12"/>
      <c r="L371" s="12"/>
      <c r="M371" s="12"/>
      <c r="N371" s="30"/>
      <c r="O371" s="31"/>
      <c r="P371" s="12"/>
    </row>
    <row r="372" spans="1:16" ht="20.45" customHeight="1" x14ac:dyDescent="0.2">
      <c r="A372" s="81"/>
      <c r="B372" s="84"/>
      <c r="C372" s="85"/>
      <c r="D372" s="86"/>
      <c r="E372" s="13" t="s">
        <v>21</v>
      </c>
      <c r="F372" s="15"/>
      <c r="G372" s="15"/>
      <c r="H372" s="15"/>
      <c r="I372" s="32"/>
      <c r="J372" s="33"/>
      <c r="K372" s="15"/>
      <c r="L372" s="15"/>
      <c r="M372" s="15"/>
      <c r="N372" s="32"/>
      <c r="O372" s="33"/>
      <c r="P372" s="15"/>
    </row>
    <row r="373" spans="1:16" ht="11.65" customHeight="1" x14ac:dyDescent="0.2">
      <c r="A373" s="80" t="s">
        <v>546</v>
      </c>
      <c r="B373" s="82" t="s">
        <v>547</v>
      </c>
      <c r="C373" s="83"/>
      <c r="D373" s="82" t="s">
        <v>548</v>
      </c>
      <c r="E373" s="11" t="s">
        <v>60</v>
      </c>
      <c r="F373" s="12"/>
      <c r="G373" s="12"/>
      <c r="H373" s="12"/>
      <c r="I373" s="30"/>
      <c r="J373" s="31"/>
      <c r="K373" s="12"/>
      <c r="L373" s="12"/>
      <c r="M373" s="12"/>
      <c r="N373" s="30"/>
      <c r="O373" s="31"/>
      <c r="P373" s="12"/>
    </row>
    <row r="374" spans="1:16" ht="20.45" customHeight="1" x14ac:dyDescent="0.2">
      <c r="A374" s="81"/>
      <c r="B374" s="84"/>
      <c r="C374" s="85"/>
      <c r="D374" s="86"/>
      <c r="E374" s="13" t="s">
        <v>21</v>
      </c>
      <c r="F374" s="15"/>
      <c r="G374" s="15"/>
      <c r="H374" s="15"/>
      <c r="I374" s="32"/>
      <c r="J374" s="33"/>
      <c r="K374" s="15"/>
      <c r="L374" s="15"/>
      <c r="M374" s="15"/>
      <c r="N374" s="32"/>
      <c r="O374" s="33"/>
      <c r="P374" s="15"/>
    </row>
    <row r="375" spans="1:16" ht="11.65" customHeight="1" x14ac:dyDescent="0.2">
      <c r="A375" s="80" t="s">
        <v>549</v>
      </c>
      <c r="B375" s="82" t="s">
        <v>550</v>
      </c>
      <c r="C375" s="83"/>
      <c r="D375" s="82" t="s">
        <v>551</v>
      </c>
      <c r="E375" s="11" t="s">
        <v>60</v>
      </c>
      <c r="F375" s="12"/>
      <c r="G375" s="12"/>
      <c r="H375" s="12"/>
      <c r="I375" s="30"/>
      <c r="J375" s="31"/>
      <c r="K375" s="12"/>
      <c r="L375" s="12"/>
      <c r="M375" s="12"/>
      <c r="N375" s="30"/>
      <c r="O375" s="31"/>
      <c r="P375" s="12"/>
    </row>
    <row r="376" spans="1:16" ht="20.45" customHeight="1" x14ac:dyDescent="0.2">
      <c r="A376" s="81"/>
      <c r="B376" s="84"/>
      <c r="C376" s="85"/>
      <c r="D376" s="86"/>
      <c r="E376" s="13" t="s">
        <v>21</v>
      </c>
      <c r="F376" s="15"/>
      <c r="G376" s="15"/>
      <c r="H376" s="15"/>
      <c r="I376" s="32"/>
      <c r="J376" s="33"/>
      <c r="K376" s="15"/>
      <c r="L376" s="15"/>
      <c r="M376" s="15"/>
      <c r="N376" s="32"/>
      <c r="O376" s="33"/>
      <c r="P376" s="15"/>
    </row>
    <row r="377" spans="1:16" ht="11.65" customHeight="1" x14ac:dyDescent="0.2">
      <c r="A377" s="80" t="s">
        <v>552</v>
      </c>
      <c r="B377" s="82" t="s">
        <v>553</v>
      </c>
      <c r="C377" s="83"/>
      <c r="D377" s="82" t="s">
        <v>554</v>
      </c>
      <c r="E377" s="11" t="s">
        <v>60</v>
      </c>
      <c r="F377" s="12"/>
      <c r="G377" s="12"/>
      <c r="H377" s="12"/>
      <c r="I377" s="30"/>
      <c r="J377" s="31"/>
      <c r="K377" s="12"/>
      <c r="L377" s="12"/>
      <c r="M377" s="12"/>
      <c r="N377" s="30"/>
      <c r="O377" s="31"/>
      <c r="P377" s="12"/>
    </row>
    <row r="378" spans="1:16" ht="20.45" customHeight="1" x14ac:dyDescent="0.2">
      <c r="A378" s="81"/>
      <c r="B378" s="84"/>
      <c r="C378" s="85"/>
      <c r="D378" s="86"/>
      <c r="E378" s="13" t="s">
        <v>21</v>
      </c>
      <c r="F378" s="15"/>
      <c r="G378" s="15"/>
      <c r="H378" s="15"/>
      <c r="I378" s="32"/>
      <c r="J378" s="33"/>
      <c r="K378" s="15"/>
      <c r="L378" s="15"/>
      <c r="M378" s="15"/>
      <c r="N378" s="32"/>
      <c r="O378" s="33"/>
      <c r="P378" s="15"/>
    </row>
    <row r="379" spans="1:16" ht="11.65" customHeight="1" x14ac:dyDescent="0.2">
      <c r="A379" s="80" t="s">
        <v>555</v>
      </c>
      <c r="B379" s="82" t="s">
        <v>556</v>
      </c>
      <c r="C379" s="83"/>
      <c r="D379" s="82" t="s">
        <v>557</v>
      </c>
      <c r="E379" s="11" t="s">
        <v>60</v>
      </c>
      <c r="F379" s="12"/>
      <c r="G379" s="12"/>
      <c r="H379" s="12"/>
      <c r="I379" s="30"/>
      <c r="J379" s="31"/>
      <c r="K379" s="12"/>
      <c r="L379" s="12"/>
      <c r="M379" s="12"/>
      <c r="N379" s="30"/>
      <c r="O379" s="31"/>
      <c r="P379" s="12"/>
    </row>
    <row r="380" spans="1:16" ht="20.45" customHeight="1" x14ac:dyDescent="0.2">
      <c r="A380" s="81"/>
      <c r="B380" s="84"/>
      <c r="C380" s="85"/>
      <c r="D380" s="86"/>
      <c r="E380" s="13" t="s">
        <v>21</v>
      </c>
      <c r="F380" s="15"/>
      <c r="G380" s="15"/>
      <c r="H380" s="15"/>
      <c r="I380" s="32"/>
      <c r="J380" s="33"/>
      <c r="K380" s="15"/>
      <c r="L380" s="15"/>
      <c r="M380" s="15"/>
      <c r="N380" s="32"/>
      <c r="O380" s="33"/>
      <c r="P380" s="15"/>
    </row>
    <row r="381" spans="1:16" ht="11.65" customHeight="1" x14ac:dyDescent="0.2">
      <c r="A381" s="80" t="s">
        <v>558</v>
      </c>
      <c r="B381" s="82" t="s">
        <v>559</v>
      </c>
      <c r="C381" s="83"/>
      <c r="D381" s="82" t="s">
        <v>560</v>
      </c>
      <c r="E381" s="11" t="s">
        <v>60</v>
      </c>
      <c r="F381" s="12"/>
      <c r="G381" s="12"/>
      <c r="H381" s="12"/>
      <c r="I381" s="30"/>
      <c r="J381" s="31"/>
      <c r="K381" s="12"/>
      <c r="L381" s="12"/>
      <c r="M381" s="12"/>
      <c r="N381" s="30"/>
      <c r="O381" s="31"/>
      <c r="P381" s="12"/>
    </row>
    <row r="382" spans="1:16" ht="20.45" customHeight="1" x14ac:dyDescent="0.2">
      <c r="A382" s="81"/>
      <c r="B382" s="84"/>
      <c r="C382" s="85"/>
      <c r="D382" s="86"/>
      <c r="E382" s="13" t="s">
        <v>21</v>
      </c>
      <c r="F382" s="15"/>
      <c r="G382" s="15"/>
      <c r="H382" s="15"/>
      <c r="I382" s="32"/>
      <c r="J382" s="33"/>
      <c r="K382" s="15"/>
      <c r="L382" s="15"/>
      <c r="M382" s="15"/>
      <c r="N382" s="32"/>
      <c r="O382" s="33"/>
      <c r="P382" s="15"/>
    </row>
    <row r="383" spans="1:16" ht="11.65" customHeight="1" x14ac:dyDescent="0.2">
      <c r="A383" s="80" t="s">
        <v>561</v>
      </c>
      <c r="B383" s="82" t="s">
        <v>562</v>
      </c>
      <c r="C383" s="83"/>
      <c r="D383" s="82" t="s">
        <v>563</v>
      </c>
      <c r="E383" s="11" t="s">
        <v>60</v>
      </c>
      <c r="F383" s="12"/>
      <c r="G383" s="12"/>
      <c r="H383" s="12"/>
      <c r="I383" s="30"/>
      <c r="J383" s="31"/>
      <c r="K383" s="12"/>
      <c r="L383" s="12"/>
      <c r="M383" s="12"/>
      <c r="N383" s="30"/>
      <c r="O383" s="31"/>
      <c r="P383" s="12"/>
    </row>
    <row r="384" spans="1:16" ht="20.45" customHeight="1" x14ac:dyDescent="0.2">
      <c r="A384" s="81"/>
      <c r="B384" s="84"/>
      <c r="C384" s="85"/>
      <c r="D384" s="86"/>
      <c r="E384" s="13" t="s">
        <v>21</v>
      </c>
      <c r="F384" s="15"/>
      <c r="G384" s="15"/>
      <c r="H384" s="15"/>
      <c r="I384" s="32"/>
      <c r="J384" s="33"/>
      <c r="K384" s="15"/>
      <c r="L384" s="15"/>
      <c r="M384" s="15"/>
      <c r="N384" s="32"/>
      <c r="O384" s="33"/>
      <c r="P384" s="15"/>
    </row>
    <row r="385" spans="1:16" ht="11.65" customHeight="1" x14ac:dyDescent="0.2">
      <c r="A385" s="80" t="s">
        <v>564</v>
      </c>
      <c r="B385" s="82" t="s">
        <v>565</v>
      </c>
      <c r="C385" s="83"/>
      <c r="D385" s="82" t="s">
        <v>566</v>
      </c>
      <c r="E385" s="11" t="s">
        <v>60</v>
      </c>
      <c r="F385" s="12"/>
      <c r="G385" s="12"/>
      <c r="H385" s="12"/>
      <c r="I385" s="30"/>
      <c r="J385" s="31"/>
      <c r="K385" s="12"/>
      <c r="L385" s="12"/>
      <c r="M385" s="12"/>
      <c r="N385" s="30"/>
      <c r="O385" s="31"/>
      <c r="P385" s="12"/>
    </row>
    <row r="386" spans="1:16" ht="10.9" customHeight="1" x14ac:dyDescent="0.2">
      <c r="A386" s="81"/>
      <c r="B386" s="84"/>
      <c r="C386" s="85"/>
      <c r="D386" s="86"/>
      <c r="E386" s="13" t="s">
        <v>21</v>
      </c>
      <c r="F386" s="15"/>
      <c r="G386" s="15"/>
      <c r="H386" s="15"/>
      <c r="I386" s="32"/>
      <c r="J386" s="33"/>
      <c r="K386" s="15"/>
      <c r="L386" s="15"/>
      <c r="M386" s="15"/>
      <c r="N386" s="32"/>
      <c r="O386" s="33"/>
      <c r="P386" s="15"/>
    </row>
    <row r="387" spans="1:16" ht="11.65" customHeight="1" x14ac:dyDescent="0.2">
      <c r="A387" s="80" t="s">
        <v>567</v>
      </c>
      <c r="B387" s="82" t="s">
        <v>568</v>
      </c>
      <c r="C387" s="83"/>
      <c r="D387" s="82" t="s">
        <v>569</v>
      </c>
      <c r="E387" s="11" t="s">
        <v>60</v>
      </c>
      <c r="F387" s="12"/>
      <c r="G387" s="12"/>
      <c r="H387" s="12"/>
      <c r="I387" s="30"/>
      <c r="J387" s="31"/>
      <c r="K387" s="12"/>
      <c r="L387" s="12"/>
      <c r="M387" s="12"/>
      <c r="N387" s="30"/>
      <c r="O387" s="31"/>
      <c r="P387" s="12"/>
    </row>
    <row r="388" spans="1:16" ht="10.15" customHeight="1" x14ac:dyDescent="0.2">
      <c r="A388" s="81"/>
      <c r="B388" s="84"/>
      <c r="C388" s="85"/>
      <c r="D388" s="86"/>
      <c r="E388" s="13" t="s">
        <v>21</v>
      </c>
      <c r="F388" s="15"/>
      <c r="G388" s="15"/>
      <c r="H388" s="15"/>
      <c r="I388" s="32"/>
      <c r="J388" s="33"/>
      <c r="K388" s="15"/>
      <c r="L388" s="15"/>
      <c r="M388" s="15"/>
      <c r="N388" s="32"/>
      <c r="O388" s="33"/>
      <c r="P388" s="15"/>
    </row>
    <row r="389" spans="1:16" ht="11.65" customHeight="1" x14ac:dyDescent="0.2">
      <c r="A389" s="80" t="s">
        <v>570</v>
      </c>
      <c r="B389" s="82" t="s">
        <v>571</v>
      </c>
      <c r="C389" s="83"/>
      <c r="D389" s="82" t="s">
        <v>572</v>
      </c>
      <c r="E389" s="11" t="s">
        <v>60</v>
      </c>
      <c r="F389" s="12"/>
      <c r="G389" s="12"/>
      <c r="H389" s="12"/>
      <c r="I389" s="30"/>
      <c r="J389" s="31"/>
      <c r="K389" s="12"/>
      <c r="L389" s="12"/>
      <c r="M389" s="12"/>
      <c r="N389" s="30"/>
      <c r="O389" s="31"/>
      <c r="P389" s="12"/>
    </row>
    <row r="390" spans="1:16" ht="20.45" customHeight="1" x14ac:dyDescent="0.2">
      <c r="A390" s="81"/>
      <c r="B390" s="84"/>
      <c r="C390" s="85"/>
      <c r="D390" s="86"/>
      <c r="E390" s="13" t="s">
        <v>21</v>
      </c>
      <c r="F390" s="15"/>
      <c r="G390" s="15"/>
      <c r="H390" s="15"/>
      <c r="I390" s="32"/>
      <c r="J390" s="33"/>
      <c r="K390" s="15"/>
      <c r="L390" s="15"/>
      <c r="M390" s="15"/>
      <c r="N390" s="32"/>
      <c r="O390" s="33"/>
      <c r="P390" s="15"/>
    </row>
    <row r="391" spans="1:16" ht="11.65" customHeight="1" x14ac:dyDescent="0.2">
      <c r="A391" s="80" t="s">
        <v>573</v>
      </c>
      <c r="B391" s="82" t="s">
        <v>574</v>
      </c>
      <c r="C391" s="83"/>
      <c r="D391" s="82" t="s">
        <v>575</v>
      </c>
      <c r="E391" s="11" t="s">
        <v>60</v>
      </c>
      <c r="F391" s="12"/>
      <c r="G391" s="12"/>
      <c r="H391" s="12"/>
      <c r="I391" s="30"/>
      <c r="J391" s="31"/>
      <c r="K391" s="12"/>
      <c r="L391" s="12"/>
      <c r="M391" s="12"/>
      <c r="N391" s="30"/>
      <c r="O391" s="31"/>
      <c r="P391" s="12"/>
    </row>
    <row r="392" spans="1:16" ht="20.45" customHeight="1" x14ac:dyDescent="0.2">
      <c r="A392" s="81"/>
      <c r="B392" s="84"/>
      <c r="C392" s="85"/>
      <c r="D392" s="86"/>
      <c r="E392" s="13" t="s">
        <v>21</v>
      </c>
      <c r="F392" s="15"/>
      <c r="G392" s="15"/>
      <c r="H392" s="15"/>
      <c r="I392" s="32"/>
      <c r="J392" s="33"/>
      <c r="K392" s="15"/>
      <c r="L392" s="15"/>
      <c r="M392" s="15"/>
      <c r="N392" s="32"/>
      <c r="O392" s="33"/>
      <c r="P392" s="15"/>
    </row>
    <row r="393" spans="1:16" ht="11.65" customHeight="1" x14ac:dyDescent="0.2">
      <c r="A393" s="80" t="s">
        <v>576</v>
      </c>
      <c r="B393" s="82" t="s">
        <v>577</v>
      </c>
      <c r="C393" s="83"/>
      <c r="D393" s="82" t="s">
        <v>578</v>
      </c>
      <c r="E393" s="11" t="s">
        <v>60</v>
      </c>
      <c r="F393" s="12"/>
      <c r="G393" s="12"/>
      <c r="H393" s="12"/>
      <c r="I393" s="30"/>
      <c r="J393" s="31"/>
      <c r="K393" s="12"/>
      <c r="L393" s="12"/>
      <c r="M393" s="12"/>
      <c r="N393" s="30"/>
      <c r="O393" s="31"/>
      <c r="P393" s="12"/>
    </row>
    <row r="394" spans="1:16" ht="20.45" customHeight="1" x14ac:dyDescent="0.2">
      <c r="A394" s="81"/>
      <c r="B394" s="84"/>
      <c r="C394" s="85"/>
      <c r="D394" s="86"/>
      <c r="E394" s="13" t="s">
        <v>21</v>
      </c>
      <c r="F394" s="15"/>
      <c r="G394" s="15"/>
      <c r="H394" s="15"/>
      <c r="I394" s="32"/>
      <c r="J394" s="33"/>
      <c r="K394" s="15"/>
      <c r="L394" s="15"/>
      <c r="M394" s="15"/>
      <c r="N394" s="32"/>
      <c r="O394" s="33"/>
      <c r="P394" s="15"/>
    </row>
    <row r="395" spans="1:16" ht="11.65" customHeight="1" x14ac:dyDescent="0.2">
      <c r="A395" s="80" t="s">
        <v>579</v>
      </c>
      <c r="B395" s="82" t="s">
        <v>580</v>
      </c>
      <c r="C395" s="83"/>
      <c r="D395" s="82" t="s">
        <v>581</v>
      </c>
      <c r="E395" s="11" t="s">
        <v>60</v>
      </c>
      <c r="F395" s="12"/>
      <c r="G395" s="12"/>
      <c r="H395" s="12"/>
      <c r="I395" s="30"/>
      <c r="J395" s="31"/>
      <c r="K395" s="12"/>
      <c r="L395" s="12"/>
      <c r="M395" s="12"/>
      <c r="N395" s="30"/>
      <c r="O395" s="31"/>
      <c r="P395" s="12"/>
    </row>
    <row r="396" spans="1:16" ht="10.9" customHeight="1" x14ac:dyDescent="0.2">
      <c r="A396" s="81"/>
      <c r="B396" s="84"/>
      <c r="C396" s="85"/>
      <c r="D396" s="86"/>
      <c r="E396" s="13" t="s">
        <v>21</v>
      </c>
      <c r="F396" s="15"/>
      <c r="G396" s="15"/>
      <c r="H396" s="15"/>
      <c r="I396" s="32"/>
      <c r="J396" s="33"/>
      <c r="K396" s="15"/>
      <c r="L396" s="15"/>
      <c r="M396" s="15"/>
      <c r="N396" s="32"/>
      <c r="O396" s="33"/>
      <c r="P396" s="15"/>
    </row>
    <row r="397" spans="1:16" ht="10.9" customHeight="1" x14ac:dyDescent="0.2">
      <c r="A397" s="80" t="s">
        <v>582</v>
      </c>
      <c r="B397" s="82" t="s">
        <v>583</v>
      </c>
      <c r="C397" s="83"/>
      <c r="D397" s="82" t="s">
        <v>584</v>
      </c>
      <c r="E397" s="11" t="s">
        <v>60</v>
      </c>
      <c r="F397" s="12"/>
      <c r="G397" s="12"/>
      <c r="H397" s="12"/>
      <c r="I397" s="30"/>
      <c r="J397" s="31"/>
      <c r="K397" s="12"/>
      <c r="L397" s="12"/>
      <c r="M397" s="12"/>
      <c r="N397" s="30"/>
      <c r="O397" s="31"/>
      <c r="P397" s="12"/>
    </row>
    <row r="398" spans="1:16" ht="21" customHeight="1" x14ac:dyDescent="0.2">
      <c r="A398" s="81"/>
      <c r="B398" s="84"/>
      <c r="C398" s="85"/>
      <c r="D398" s="86"/>
      <c r="E398" s="13" t="s">
        <v>21</v>
      </c>
      <c r="F398" s="15"/>
      <c r="G398" s="15"/>
      <c r="H398" s="15"/>
      <c r="I398" s="32"/>
      <c r="J398" s="33"/>
      <c r="K398" s="15"/>
      <c r="L398" s="15"/>
      <c r="M398" s="15"/>
      <c r="N398" s="32"/>
      <c r="O398" s="33"/>
      <c r="P398" s="15"/>
    </row>
    <row r="399" spans="1:16" ht="11.65" customHeight="1" x14ac:dyDescent="0.2">
      <c r="A399" s="80" t="s">
        <v>585</v>
      </c>
      <c r="B399" s="82" t="s">
        <v>586</v>
      </c>
      <c r="C399" s="83"/>
      <c r="D399" s="82" t="s">
        <v>587</v>
      </c>
      <c r="E399" s="11" t="s">
        <v>60</v>
      </c>
      <c r="F399" s="12"/>
      <c r="G399" s="12"/>
      <c r="H399" s="12"/>
      <c r="I399" s="30"/>
      <c r="J399" s="31"/>
      <c r="K399" s="12"/>
      <c r="L399" s="12"/>
      <c r="M399" s="12"/>
      <c r="N399" s="30"/>
      <c r="O399" s="31"/>
      <c r="P399" s="12"/>
    </row>
    <row r="400" spans="1:16" ht="30.6" customHeight="1" x14ac:dyDescent="0.2">
      <c r="A400" s="81"/>
      <c r="B400" s="84"/>
      <c r="C400" s="85"/>
      <c r="D400" s="86"/>
      <c r="E400" s="13" t="s">
        <v>21</v>
      </c>
      <c r="F400" s="15"/>
      <c r="G400" s="15"/>
      <c r="H400" s="15"/>
      <c r="I400" s="32"/>
      <c r="J400" s="33"/>
      <c r="K400" s="15"/>
      <c r="L400" s="15"/>
      <c r="M400" s="15"/>
      <c r="N400" s="32"/>
      <c r="O400" s="33"/>
      <c r="P400" s="15"/>
    </row>
    <row r="401" spans="1:16" ht="10.9" customHeight="1" x14ac:dyDescent="0.2">
      <c r="A401" s="80" t="s">
        <v>588</v>
      </c>
      <c r="B401" s="82" t="s">
        <v>589</v>
      </c>
      <c r="C401" s="83"/>
      <c r="D401" s="82" t="s">
        <v>590</v>
      </c>
      <c r="E401" s="11" t="s">
        <v>60</v>
      </c>
      <c r="F401" s="12"/>
      <c r="G401" s="12"/>
      <c r="H401" s="12"/>
      <c r="I401" s="30"/>
      <c r="J401" s="31"/>
      <c r="K401" s="12"/>
      <c r="L401" s="12"/>
      <c r="M401" s="12"/>
      <c r="N401" s="30"/>
      <c r="O401" s="31"/>
      <c r="P401" s="12"/>
    </row>
    <row r="402" spans="1:16" ht="40.700000000000003" customHeight="1" x14ac:dyDescent="0.2">
      <c r="A402" s="81"/>
      <c r="B402" s="84"/>
      <c r="C402" s="85"/>
      <c r="D402" s="86"/>
      <c r="E402" s="13" t="s">
        <v>21</v>
      </c>
      <c r="F402" s="15"/>
      <c r="G402" s="15"/>
      <c r="H402" s="15"/>
      <c r="I402" s="32"/>
      <c r="J402" s="33"/>
      <c r="K402" s="15"/>
      <c r="L402" s="15"/>
      <c r="M402" s="15"/>
      <c r="N402" s="32"/>
      <c r="O402" s="33"/>
      <c r="P402" s="15"/>
    </row>
    <row r="403" spans="1:16" ht="11.65" customHeight="1" x14ac:dyDescent="0.2">
      <c r="A403" s="80" t="s">
        <v>591</v>
      </c>
      <c r="B403" s="82" t="s">
        <v>592</v>
      </c>
      <c r="C403" s="83"/>
      <c r="D403" s="82" t="s">
        <v>593</v>
      </c>
      <c r="E403" s="11" t="s">
        <v>60</v>
      </c>
      <c r="F403" s="12"/>
      <c r="G403" s="12"/>
      <c r="H403" s="12"/>
      <c r="I403" s="30"/>
      <c r="J403" s="31"/>
      <c r="K403" s="12"/>
      <c r="L403" s="12"/>
      <c r="M403" s="12"/>
      <c r="N403" s="30"/>
      <c r="O403" s="31"/>
      <c r="P403" s="12"/>
    </row>
    <row r="404" spans="1:16" ht="20.45" customHeight="1" x14ac:dyDescent="0.2">
      <c r="A404" s="81"/>
      <c r="B404" s="84"/>
      <c r="C404" s="85"/>
      <c r="D404" s="86"/>
      <c r="E404" s="13" t="s">
        <v>21</v>
      </c>
      <c r="F404" s="15"/>
      <c r="G404" s="15"/>
      <c r="H404" s="15"/>
      <c r="I404" s="32"/>
      <c r="J404" s="33"/>
      <c r="K404" s="15"/>
      <c r="L404" s="15"/>
      <c r="M404" s="15"/>
      <c r="N404" s="32"/>
      <c r="O404" s="33"/>
      <c r="P404" s="15"/>
    </row>
    <row r="405" spans="1:16" ht="11.65" customHeight="1" x14ac:dyDescent="0.2">
      <c r="A405" s="80" t="s">
        <v>594</v>
      </c>
      <c r="B405" s="82" t="s">
        <v>595</v>
      </c>
      <c r="C405" s="83"/>
      <c r="D405" s="82" t="s">
        <v>596</v>
      </c>
      <c r="E405" s="11" t="s">
        <v>60</v>
      </c>
      <c r="F405" s="12"/>
      <c r="G405" s="12"/>
      <c r="H405" s="12"/>
      <c r="I405" s="30"/>
      <c r="J405" s="31"/>
      <c r="K405" s="12"/>
      <c r="L405" s="12"/>
      <c r="M405" s="12"/>
      <c r="N405" s="30"/>
      <c r="O405" s="31"/>
      <c r="P405" s="12"/>
    </row>
    <row r="406" spans="1:16" ht="21" customHeight="1" x14ac:dyDescent="0.2">
      <c r="A406" s="81"/>
      <c r="B406" s="84"/>
      <c r="C406" s="85"/>
      <c r="D406" s="86"/>
      <c r="E406" s="13" t="s">
        <v>21</v>
      </c>
      <c r="F406" s="15"/>
      <c r="G406" s="15"/>
      <c r="H406" s="15"/>
      <c r="I406" s="32"/>
      <c r="J406" s="33"/>
      <c r="K406" s="15"/>
      <c r="L406" s="15"/>
      <c r="M406" s="15"/>
      <c r="N406" s="32"/>
      <c r="O406" s="33"/>
      <c r="P406" s="15"/>
    </row>
    <row r="407" spans="1:16" ht="10.9" customHeight="1" x14ac:dyDescent="0.2">
      <c r="A407" s="80" t="s">
        <v>597</v>
      </c>
      <c r="B407" s="82" t="s">
        <v>598</v>
      </c>
      <c r="C407" s="83"/>
      <c r="D407" s="82" t="s">
        <v>599</v>
      </c>
      <c r="E407" s="11" t="s">
        <v>60</v>
      </c>
      <c r="F407" s="12"/>
      <c r="G407" s="12"/>
      <c r="H407" s="12"/>
      <c r="I407" s="30"/>
      <c r="J407" s="31"/>
      <c r="K407" s="12"/>
      <c r="L407" s="12"/>
      <c r="M407" s="12"/>
      <c r="N407" s="30"/>
      <c r="O407" s="31"/>
      <c r="P407" s="12"/>
    </row>
    <row r="408" spans="1:16" ht="50.85" customHeight="1" x14ac:dyDescent="0.2">
      <c r="A408" s="81"/>
      <c r="B408" s="84"/>
      <c r="C408" s="85"/>
      <c r="D408" s="86"/>
      <c r="E408" s="13" t="s">
        <v>21</v>
      </c>
      <c r="F408" s="15"/>
      <c r="G408" s="15"/>
      <c r="H408" s="15"/>
      <c r="I408" s="32"/>
      <c r="J408" s="33"/>
      <c r="K408" s="15"/>
      <c r="L408" s="15"/>
      <c r="M408" s="15"/>
      <c r="N408" s="32"/>
      <c r="O408" s="33"/>
      <c r="P408" s="15"/>
    </row>
    <row r="409" spans="1:16" ht="11.65" customHeight="1" x14ac:dyDescent="0.2">
      <c r="A409" s="80" t="s">
        <v>600</v>
      </c>
      <c r="B409" s="82" t="s">
        <v>601</v>
      </c>
      <c r="C409" s="83"/>
      <c r="D409" s="82" t="s">
        <v>602</v>
      </c>
      <c r="E409" s="11" t="s">
        <v>60</v>
      </c>
      <c r="F409" s="12"/>
      <c r="G409" s="12"/>
      <c r="H409" s="12"/>
      <c r="I409" s="30"/>
      <c r="J409" s="31"/>
      <c r="K409" s="12"/>
      <c r="L409" s="12"/>
      <c r="M409" s="12"/>
      <c r="N409" s="30"/>
      <c r="O409" s="31"/>
      <c r="P409" s="12"/>
    </row>
    <row r="410" spans="1:16" ht="50.1" customHeight="1" x14ac:dyDescent="0.2">
      <c r="A410" s="81"/>
      <c r="B410" s="84"/>
      <c r="C410" s="85"/>
      <c r="D410" s="86"/>
      <c r="E410" s="13" t="s">
        <v>21</v>
      </c>
      <c r="F410" s="15"/>
      <c r="G410" s="15"/>
      <c r="H410" s="15"/>
      <c r="I410" s="32"/>
      <c r="J410" s="33"/>
      <c r="K410" s="15"/>
      <c r="L410" s="15"/>
      <c r="M410" s="15"/>
      <c r="N410" s="32"/>
      <c r="O410" s="33"/>
      <c r="P410" s="15"/>
    </row>
    <row r="411" spans="1:16" ht="11.65" customHeight="1" x14ac:dyDescent="0.2">
      <c r="A411" s="80" t="s">
        <v>603</v>
      </c>
      <c r="B411" s="82" t="s">
        <v>604</v>
      </c>
      <c r="C411" s="83"/>
      <c r="D411" s="82" t="s">
        <v>605</v>
      </c>
      <c r="E411" s="11" t="s">
        <v>60</v>
      </c>
      <c r="F411" s="12"/>
      <c r="G411" s="12"/>
      <c r="H411" s="12"/>
      <c r="I411" s="30"/>
      <c r="J411" s="31"/>
      <c r="K411" s="12"/>
      <c r="L411" s="12"/>
      <c r="M411" s="12"/>
      <c r="N411" s="30"/>
      <c r="O411" s="31"/>
      <c r="P411" s="12"/>
    </row>
    <row r="412" spans="1:16" ht="30.6" customHeight="1" x14ac:dyDescent="0.2">
      <c r="A412" s="81"/>
      <c r="B412" s="84"/>
      <c r="C412" s="85"/>
      <c r="D412" s="86"/>
      <c r="E412" s="13" t="s">
        <v>21</v>
      </c>
      <c r="F412" s="15"/>
      <c r="G412" s="15"/>
      <c r="H412" s="15"/>
      <c r="I412" s="32"/>
      <c r="J412" s="33"/>
      <c r="K412" s="15"/>
      <c r="L412" s="15"/>
      <c r="M412" s="15"/>
      <c r="N412" s="32"/>
      <c r="O412" s="33"/>
      <c r="P412" s="15"/>
    </row>
    <row r="413" spans="1:16" ht="11.65" customHeight="1" x14ac:dyDescent="0.2">
      <c r="A413" s="80" t="s">
        <v>606</v>
      </c>
      <c r="B413" s="82" t="s">
        <v>607</v>
      </c>
      <c r="C413" s="83"/>
      <c r="D413" s="82" t="s">
        <v>608</v>
      </c>
      <c r="E413" s="11" t="s">
        <v>60</v>
      </c>
      <c r="F413" s="12"/>
      <c r="G413" s="12"/>
      <c r="H413" s="12"/>
      <c r="I413" s="30"/>
      <c r="J413" s="31"/>
      <c r="K413" s="12"/>
      <c r="L413" s="12"/>
      <c r="M413" s="12"/>
      <c r="N413" s="30"/>
      <c r="O413" s="31"/>
      <c r="P413" s="12"/>
    </row>
    <row r="414" spans="1:16" ht="40.700000000000003" customHeight="1" x14ac:dyDescent="0.2">
      <c r="A414" s="81"/>
      <c r="B414" s="84"/>
      <c r="C414" s="85"/>
      <c r="D414" s="86"/>
      <c r="E414" s="13" t="s">
        <v>21</v>
      </c>
      <c r="F414" s="15"/>
      <c r="G414" s="15"/>
      <c r="H414" s="15"/>
      <c r="I414" s="32"/>
      <c r="J414" s="33"/>
      <c r="K414" s="15"/>
      <c r="L414" s="15"/>
      <c r="M414" s="15"/>
      <c r="N414" s="32"/>
      <c r="O414" s="33"/>
      <c r="P414" s="15"/>
    </row>
    <row r="415" spans="1:16" ht="11.65" customHeight="1" x14ac:dyDescent="0.2">
      <c r="A415" s="80" t="s">
        <v>609</v>
      </c>
      <c r="B415" s="82" t="s">
        <v>610</v>
      </c>
      <c r="C415" s="83"/>
      <c r="D415" s="82" t="s">
        <v>611</v>
      </c>
      <c r="E415" s="11" t="s">
        <v>60</v>
      </c>
      <c r="F415" s="12"/>
      <c r="G415" s="12"/>
      <c r="H415" s="12"/>
      <c r="I415" s="30"/>
      <c r="J415" s="31"/>
      <c r="K415" s="12"/>
      <c r="L415" s="12"/>
      <c r="M415" s="12"/>
      <c r="N415" s="30"/>
      <c r="O415" s="31"/>
      <c r="P415" s="12"/>
    </row>
    <row r="416" spans="1:16" ht="20.45" customHeight="1" x14ac:dyDescent="0.2">
      <c r="A416" s="81"/>
      <c r="B416" s="84"/>
      <c r="C416" s="85"/>
      <c r="D416" s="86"/>
      <c r="E416" s="13" t="s">
        <v>21</v>
      </c>
      <c r="F416" s="15"/>
      <c r="G416" s="15"/>
      <c r="H416" s="15"/>
      <c r="I416" s="32"/>
      <c r="J416" s="33"/>
      <c r="K416" s="15"/>
      <c r="L416" s="15"/>
      <c r="M416" s="15"/>
      <c r="N416" s="32"/>
      <c r="O416" s="33"/>
      <c r="P416" s="15"/>
    </row>
    <row r="417" spans="1:16" ht="11.65" customHeight="1" x14ac:dyDescent="0.2">
      <c r="A417" s="80" t="s">
        <v>612</v>
      </c>
      <c r="B417" s="82" t="s">
        <v>613</v>
      </c>
      <c r="C417" s="83"/>
      <c r="D417" s="82" t="s">
        <v>614</v>
      </c>
      <c r="E417" s="11" t="s">
        <v>60</v>
      </c>
      <c r="F417" s="12"/>
      <c r="G417" s="12"/>
      <c r="H417" s="12"/>
      <c r="I417" s="30"/>
      <c r="J417" s="31"/>
      <c r="K417" s="12"/>
      <c r="L417" s="12"/>
      <c r="M417" s="12"/>
      <c r="N417" s="30"/>
      <c r="O417" s="31"/>
      <c r="P417" s="12"/>
    </row>
    <row r="418" spans="1:16" ht="20.45" customHeight="1" x14ac:dyDescent="0.2">
      <c r="A418" s="81"/>
      <c r="B418" s="84"/>
      <c r="C418" s="85"/>
      <c r="D418" s="86"/>
      <c r="E418" s="13" t="s">
        <v>21</v>
      </c>
      <c r="F418" s="15"/>
      <c r="G418" s="15"/>
      <c r="H418" s="15"/>
      <c r="I418" s="32"/>
      <c r="J418" s="33"/>
      <c r="K418" s="15"/>
      <c r="L418" s="15"/>
      <c r="M418" s="15"/>
      <c r="N418" s="32"/>
      <c r="O418" s="33"/>
      <c r="P418" s="15"/>
    </row>
    <row r="419" spans="1:16" ht="11.65" customHeight="1" x14ac:dyDescent="0.2">
      <c r="A419" s="80" t="s">
        <v>615</v>
      </c>
      <c r="B419" s="82" t="s">
        <v>616</v>
      </c>
      <c r="C419" s="83"/>
      <c r="D419" s="82" t="s">
        <v>617</v>
      </c>
      <c r="E419" s="11" t="s">
        <v>60</v>
      </c>
      <c r="F419" s="12"/>
      <c r="G419" s="12"/>
      <c r="H419" s="12"/>
      <c r="I419" s="30"/>
      <c r="J419" s="31"/>
      <c r="K419" s="12"/>
      <c r="L419" s="12"/>
      <c r="M419" s="12"/>
      <c r="N419" s="30"/>
      <c r="O419" s="31"/>
      <c r="P419" s="12"/>
    </row>
    <row r="420" spans="1:16" ht="20.45" customHeight="1" x14ac:dyDescent="0.2">
      <c r="A420" s="81"/>
      <c r="B420" s="84"/>
      <c r="C420" s="85"/>
      <c r="D420" s="86"/>
      <c r="E420" s="13" t="s">
        <v>21</v>
      </c>
      <c r="F420" s="15"/>
      <c r="G420" s="15"/>
      <c r="H420" s="15"/>
      <c r="I420" s="32"/>
      <c r="J420" s="33"/>
      <c r="K420" s="15"/>
      <c r="L420" s="15"/>
      <c r="M420" s="15"/>
      <c r="N420" s="32"/>
      <c r="O420" s="33"/>
      <c r="P420" s="15"/>
    </row>
    <row r="421" spans="1:16" ht="11.65" customHeight="1" x14ac:dyDescent="0.2">
      <c r="A421" s="80" t="s">
        <v>618</v>
      </c>
      <c r="B421" s="82" t="s">
        <v>619</v>
      </c>
      <c r="C421" s="83"/>
      <c r="D421" s="82" t="s">
        <v>620</v>
      </c>
      <c r="E421" s="11" t="s">
        <v>60</v>
      </c>
      <c r="F421" s="12"/>
      <c r="G421" s="12"/>
      <c r="H421" s="12"/>
      <c r="I421" s="30"/>
      <c r="J421" s="31"/>
      <c r="K421" s="12"/>
      <c r="L421" s="12"/>
      <c r="M421" s="12"/>
      <c r="N421" s="30"/>
      <c r="O421" s="31"/>
      <c r="P421" s="12"/>
    </row>
    <row r="422" spans="1:16" ht="20.45" customHeight="1" x14ac:dyDescent="0.2">
      <c r="A422" s="81"/>
      <c r="B422" s="84"/>
      <c r="C422" s="85"/>
      <c r="D422" s="86"/>
      <c r="E422" s="13" t="s">
        <v>21</v>
      </c>
      <c r="F422" s="15"/>
      <c r="G422" s="15"/>
      <c r="H422" s="15"/>
      <c r="I422" s="32"/>
      <c r="J422" s="33"/>
      <c r="K422" s="15"/>
      <c r="L422" s="15"/>
      <c r="M422" s="15"/>
      <c r="N422" s="32"/>
      <c r="O422" s="33"/>
      <c r="P422" s="15"/>
    </row>
    <row r="423" spans="1:16" ht="11.65" customHeight="1" x14ac:dyDescent="0.2">
      <c r="A423" s="80" t="s">
        <v>621</v>
      </c>
      <c r="B423" s="82" t="s">
        <v>622</v>
      </c>
      <c r="C423" s="83"/>
      <c r="D423" s="82" t="s">
        <v>623</v>
      </c>
      <c r="E423" s="11" t="s">
        <v>60</v>
      </c>
      <c r="F423" s="12"/>
      <c r="G423" s="12"/>
      <c r="H423" s="12"/>
      <c r="I423" s="30"/>
      <c r="J423" s="31"/>
      <c r="K423" s="12"/>
      <c r="L423" s="12"/>
      <c r="M423" s="12"/>
      <c r="N423" s="30"/>
      <c r="O423" s="31"/>
      <c r="P423" s="12"/>
    </row>
    <row r="424" spans="1:16" ht="10.9" customHeight="1" x14ac:dyDescent="0.2">
      <c r="A424" s="81"/>
      <c r="B424" s="84"/>
      <c r="C424" s="85"/>
      <c r="D424" s="86"/>
      <c r="E424" s="13" t="s">
        <v>21</v>
      </c>
      <c r="F424" s="15"/>
      <c r="G424" s="15"/>
      <c r="H424" s="15"/>
      <c r="I424" s="32"/>
      <c r="J424" s="33"/>
      <c r="K424" s="15"/>
      <c r="L424" s="15"/>
      <c r="M424" s="15"/>
      <c r="N424" s="32"/>
      <c r="O424" s="33"/>
      <c r="P424" s="15"/>
    </row>
    <row r="425" spans="1:16" ht="10.9" customHeight="1" x14ac:dyDescent="0.2">
      <c r="A425" s="80" t="s">
        <v>624</v>
      </c>
      <c r="B425" s="82" t="s">
        <v>625</v>
      </c>
      <c r="C425" s="83"/>
      <c r="D425" s="82" t="s">
        <v>626</v>
      </c>
      <c r="E425" s="11" t="s">
        <v>60</v>
      </c>
      <c r="F425" s="12"/>
      <c r="G425" s="12"/>
      <c r="H425" s="12"/>
      <c r="I425" s="30"/>
      <c r="J425" s="31"/>
      <c r="K425" s="12"/>
      <c r="L425" s="12"/>
      <c r="M425" s="12"/>
      <c r="N425" s="30"/>
      <c r="O425" s="31"/>
      <c r="P425" s="12"/>
    </row>
    <row r="426" spans="1:16" ht="10.9" customHeight="1" x14ac:dyDescent="0.2">
      <c r="A426" s="81"/>
      <c r="B426" s="84"/>
      <c r="C426" s="85"/>
      <c r="D426" s="86"/>
      <c r="E426" s="13" t="s">
        <v>21</v>
      </c>
      <c r="F426" s="15"/>
      <c r="G426" s="15"/>
      <c r="H426" s="15"/>
      <c r="I426" s="32"/>
      <c r="J426" s="33"/>
      <c r="K426" s="15"/>
      <c r="L426" s="15"/>
      <c r="M426" s="15"/>
      <c r="N426" s="32"/>
      <c r="O426" s="33"/>
      <c r="P426" s="15"/>
    </row>
    <row r="427" spans="1:16" ht="11.65" customHeight="1" x14ac:dyDescent="0.2">
      <c r="A427" s="80" t="s">
        <v>627</v>
      </c>
      <c r="B427" s="82" t="s">
        <v>628</v>
      </c>
      <c r="C427" s="83"/>
      <c r="D427" s="82" t="s">
        <v>629</v>
      </c>
      <c r="E427" s="11" t="s">
        <v>60</v>
      </c>
      <c r="F427" s="12"/>
      <c r="G427" s="12"/>
      <c r="H427" s="12"/>
      <c r="I427" s="30"/>
      <c r="J427" s="31"/>
      <c r="K427" s="12"/>
      <c r="L427" s="12"/>
      <c r="M427" s="12"/>
      <c r="N427" s="30"/>
      <c r="O427" s="31"/>
      <c r="P427" s="12"/>
    </row>
    <row r="428" spans="1:16" ht="9.4" customHeight="1" x14ac:dyDescent="0.2">
      <c r="A428" s="81"/>
      <c r="B428" s="84"/>
      <c r="C428" s="85"/>
      <c r="D428" s="86"/>
      <c r="E428" s="13" t="s">
        <v>21</v>
      </c>
      <c r="F428" s="15"/>
      <c r="G428" s="15"/>
      <c r="H428" s="15"/>
      <c r="I428" s="32"/>
      <c r="J428" s="33"/>
      <c r="K428" s="15"/>
      <c r="L428" s="15"/>
      <c r="M428" s="15"/>
      <c r="N428" s="32"/>
      <c r="O428" s="33"/>
      <c r="P428" s="15"/>
    </row>
    <row r="429" spans="1:16" ht="11.65" customHeight="1" x14ac:dyDescent="0.2">
      <c r="A429" s="80" t="s">
        <v>630</v>
      </c>
      <c r="B429" s="82" t="s">
        <v>631</v>
      </c>
      <c r="C429" s="83"/>
      <c r="D429" s="82" t="s">
        <v>632</v>
      </c>
      <c r="E429" s="11" t="s">
        <v>60</v>
      </c>
      <c r="F429" s="12"/>
      <c r="G429" s="12"/>
      <c r="H429" s="12"/>
      <c r="I429" s="30"/>
      <c r="J429" s="31"/>
      <c r="K429" s="12"/>
      <c r="L429" s="12"/>
      <c r="M429" s="12"/>
      <c r="N429" s="30"/>
      <c r="O429" s="31"/>
      <c r="P429" s="12"/>
    </row>
    <row r="430" spans="1:16" ht="40.700000000000003" customHeight="1" x14ac:dyDescent="0.2">
      <c r="A430" s="81"/>
      <c r="B430" s="84"/>
      <c r="C430" s="85"/>
      <c r="D430" s="86"/>
      <c r="E430" s="13" t="s">
        <v>21</v>
      </c>
      <c r="F430" s="15"/>
      <c r="G430" s="15"/>
      <c r="H430" s="15"/>
      <c r="I430" s="32"/>
      <c r="J430" s="33"/>
      <c r="K430" s="15"/>
      <c r="L430" s="15"/>
      <c r="M430" s="15"/>
      <c r="N430" s="32"/>
      <c r="O430" s="33"/>
      <c r="P430" s="15"/>
    </row>
    <row r="431" spans="1:16" ht="10.9" customHeight="1" x14ac:dyDescent="0.2">
      <c r="A431" s="80" t="s">
        <v>633</v>
      </c>
      <c r="B431" s="82" t="s">
        <v>634</v>
      </c>
      <c r="C431" s="83"/>
      <c r="D431" s="82" t="s">
        <v>635</v>
      </c>
      <c r="E431" s="11" t="s">
        <v>60</v>
      </c>
      <c r="F431" s="12"/>
      <c r="G431" s="12"/>
      <c r="H431" s="12"/>
      <c r="I431" s="30"/>
      <c r="J431" s="31"/>
      <c r="K431" s="12"/>
      <c r="L431" s="12"/>
      <c r="M431" s="12"/>
      <c r="N431" s="30"/>
      <c r="O431" s="31"/>
      <c r="P431" s="12"/>
    </row>
    <row r="432" spans="1:16" ht="31.35" customHeight="1" x14ac:dyDescent="0.2">
      <c r="A432" s="81"/>
      <c r="B432" s="84"/>
      <c r="C432" s="85"/>
      <c r="D432" s="86"/>
      <c r="E432" s="13" t="s">
        <v>21</v>
      </c>
      <c r="F432" s="15"/>
      <c r="G432" s="15"/>
      <c r="H432" s="15"/>
      <c r="I432" s="32"/>
      <c r="J432" s="33"/>
      <c r="K432" s="15"/>
      <c r="L432" s="15"/>
      <c r="M432" s="15"/>
      <c r="N432" s="32"/>
      <c r="O432" s="33"/>
      <c r="P432" s="15"/>
    </row>
    <row r="433" spans="1:16" ht="10.9" customHeight="1" x14ac:dyDescent="0.2">
      <c r="A433" s="80" t="s">
        <v>636</v>
      </c>
      <c r="B433" s="82" t="s">
        <v>637</v>
      </c>
      <c r="C433" s="83"/>
      <c r="D433" s="82" t="s">
        <v>638</v>
      </c>
      <c r="E433" s="11" t="s">
        <v>60</v>
      </c>
      <c r="F433" s="12"/>
      <c r="G433" s="12"/>
      <c r="H433" s="12"/>
      <c r="I433" s="30"/>
      <c r="J433" s="31"/>
      <c r="K433" s="12"/>
      <c r="L433" s="12"/>
      <c r="M433" s="12"/>
      <c r="N433" s="30"/>
      <c r="O433" s="31"/>
      <c r="P433" s="12"/>
    </row>
    <row r="434" spans="1:16" ht="40.700000000000003" customHeight="1" x14ac:dyDescent="0.2">
      <c r="A434" s="81"/>
      <c r="B434" s="84"/>
      <c r="C434" s="85"/>
      <c r="D434" s="86"/>
      <c r="E434" s="13" t="s">
        <v>21</v>
      </c>
      <c r="F434" s="15"/>
      <c r="G434" s="15"/>
      <c r="H434" s="15"/>
      <c r="I434" s="32"/>
      <c r="J434" s="33"/>
      <c r="K434" s="15"/>
      <c r="L434" s="15"/>
      <c r="M434" s="15"/>
      <c r="N434" s="32"/>
      <c r="O434" s="33"/>
      <c r="P434" s="15"/>
    </row>
    <row r="435" spans="1:16" ht="11.65" customHeight="1" x14ac:dyDescent="0.2">
      <c r="A435" s="80" t="s">
        <v>639</v>
      </c>
      <c r="B435" s="82" t="s">
        <v>640</v>
      </c>
      <c r="C435" s="83"/>
      <c r="D435" s="82" t="s">
        <v>641</v>
      </c>
      <c r="E435" s="11" t="s">
        <v>60</v>
      </c>
      <c r="F435" s="12"/>
      <c r="G435" s="12"/>
      <c r="H435" s="12"/>
      <c r="I435" s="30"/>
      <c r="J435" s="31"/>
      <c r="K435" s="12"/>
      <c r="L435" s="12"/>
      <c r="M435" s="12"/>
      <c r="N435" s="30"/>
      <c r="O435" s="31"/>
      <c r="P435" s="12"/>
    </row>
    <row r="436" spans="1:16" ht="10.9" customHeight="1" x14ac:dyDescent="0.2">
      <c r="A436" s="81"/>
      <c r="B436" s="84"/>
      <c r="C436" s="85"/>
      <c r="D436" s="86"/>
      <c r="E436" s="13" t="s">
        <v>23</v>
      </c>
      <c r="F436" s="15"/>
      <c r="G436" s="15"/>
      <c r="H436" s="15"/>
      <c r="I436" s="32"/>
      <c r="J436" s="33"/>
      <c r="K436" s="15"/>
      <c r="L436" s="15"/>
      <c r="M436" s="15"/>
      <c r="N436" s="32"/>
      <c r="O436" s="33"/>
      <c r="P436" s="15"/>
    </row>
    <row r="437" spans="1:16" ht="10.9" customHeight="1" x14ac:dyDescent="0.2">
      <c r="A437" s="80" t="s">
        <v>642</v>
      </c>
      <c r="B437" s="82" t="s">
        <v>643</v>
      </c>
      <c r="C437" s="83"/>
      <c r="D437" s="82" t="s">
        <v>644</v>
      </c>
      <c r="E437" s="11" t="s">
        <v>60</v>
      </c>
      <c r="F437" s="12"/>
      <c r="G437" s="12"/>
      <c r="H437" s="12"/>
      <c r="I437" s="30"/>
      <c r="J437" s="31"/>
      <c r="K437" s="12"/>
      <c r="L437" s="12"/>
      <c r="M437" s="12"/>
      <c r="N437" s="30"/>
      <c r="O437" s="31"/>
      <c r="P437" s="12"/>
    </row>
    <row r="438" spans="1:16" ht="61.15" customHeight="1" x14ac:dyDescent="0.2">
      <c r="A438" s="81"/>
      <c r="B438" s="84"/>
      <c r="C438" s="85"/>
      <c r="D438" s="86"/>
      <c r="E438" s="13" t="s">
        <v>22</v>
      </c>
      <c r="F438" s="15"/>
      <c r="G438" s="15"/>
      <c r="H438" s="15"/>
      <c r="I438" s="32"/>
      <c r="J438" s="33"/>
      <c r="K438" s="15"/>
      <c r="L438" s="15"/>
      <c r="M438" s="15"/>
      <c r="N438" s="32"/>
      <c r="O438" s="33"/>
      <c r="P438" s="15"/>
    </row>
    <row r="439" spans="1:16" ht="10.9" customHeight="1" x14ac:dyDescent="0.2">
      <c r="A439" s="80" t="s">
        <v>645</v>
      </c>
      <c r="B439" s="82" t="s">
        <v>646</v>
      </c>
      <c r="C439" s="83"/>
      <c r="D439" s="82" t="s">
        <v>647</v>
      </c>
      <c r="E439" s="11" t="s">
        <v>60</v>
      </c>
      <c r="F439" s="12"/>
      <c r="G439" s="12"/>
      <c r="H439" s="12"/>
      <c r="I439" s="30"/>
      <c r="J439" s="31"/>
      <c r="K439" s="12"/>
      <c r="L439" s="12"/>
      <c r="M439" s="12"/>
      <c r="N439" s="30"/>
      <c r="O439" s="31"/>
      <c r="P439" s="12"/>
    </row>
    <row r="440" spans="1:16" ht="10.9" customHeight="1" x14ac:dyDescent="0.2">
      <c r="A440" s="81"/>
      <c r="B440" s="84"/>
      <c r="C440" s="85"/>
      <c r="D440" s="86"/>
      <c r="E440" s="13" t="s">
        <v>22</v>
      </c>
      <c r="F440" s="15"/>
      <c r="G440" s="15"/>
      <c r="H440" s="15"/>
      <c r="I440" s="32"/>
      <c r="J440" s="33"/>
      <c r="K440" s="15"/>
      <c r="L440" s="15"/>
      <c r="M440" s="15"/>
      <c r="N440" s="32"/>
      <c r="O440" s="33"/>
      <c r="P440" s="15"/>
    </row>
    <row r="441" spans="1:16" ht="11.65" customHeight="1" x14ac:dyDescent="0.2">
      <c r="A441" s="80" t="s">
        <v>648</v>
      </c>
      <c r="B441" s="82" t="s">
        <v>649</v>
      </c>
      <c r="C441" s="83"/>
      <c r="D441" s="82" t="s">
        <v>650</v>
      </c>
      <c r="E441" s="11" t="s">
        <v>60</v>
      </c>
      <c r="F441" s="12"/>
      <c r="G441" s="12"/>
      <c r="H441" s="12"/>
      <c r="I441" s="30"/>
      <c r="J441" s="31"/>
      <c r="K441" s="12"/>
      <c r="L441" s="12"/>
      <c r="M441" s="12"/>
      <c r="N441" s="30"/>
      <c r="O441" s="31"/>
      <c r="P441" s="12"/>
    </row>
    <row r="442" spans="1:16" ht="30.6" customHeight="1" x14ac:dyDescent="0.2">
      <c r="A442" s="81"/>
      <c r="B442" s="84"/>
      <c r="C442" s="85"/>
      <c r="D442" s="86"/>
      <c r="E442" s="13" t="s">
        <v>23</v>
      </c>
      <c r="F442" s="15"/>
      <c r="G442" s="15"/>
      <c r="H442" s="15"/>
      <c r="I442" s="32"/>
      <c r="J442" s="33"/>
      <c r="K442" s="15"/>
      <c r="L442" s="15"/>
      <c r="M442" s="15"/>
      <c r="N442" s="32"/>
      <c r="O442" s="33"/>
      <c r="P442" s="15"/>
    </row>
    <row r="443" spans="1:16" ht="11.65" customHeight="1" x14ac:dyDescent="0.2">
      <c r="A443" s="80" t="s">
        <v>651</v>
      </c>
      <c r="B443" s="82" t="s">
        <v>652</v>
      </c>
      <c r="C443" s="83"/>
      <c r="D443" s="82" t="s">
        <v>653</v>
      </c>
      <c r="E443" s="11" t="s">
        <v>60</v>
      </c>
      <c r="F443" s="12"/>
      <c r="G443" s="12"/>
      <c r="H443" s="12"/>
      <c r="I443" s="30"/>
      <c r="J443" s="31"/>
      <c r="K443" s="12"/>
      <c r="L443" s="12"/>
      <c r="M443" s="12"/>
      <c r="N443" s="30"/>
      <c r="O443" s="31"/>
      <c r="P443" s="12"/>
    </row>
    <row r="444" spans="1:16" ht="30.6" customHeight="1" x14ac:dyDescent="0.2">
      <c r="A444" s="81"/>
      <c r="B444" s="84"/>
      <c r="C444" s="85"/>
      <c r="D444" s="86"/>
      <c r="E444" s="13" t="s">
        <v>34</v>
      </c>
      <c r="F444" s="15"/>
      <c r="G444" s="15"/>
      <c r="H444" s="15"/>
      <c r="I444" s="32"/>
      <c r="J444" s="33"/>
      <c r="K444" s="15"/>
      <c r="L444" s="15"/>
      <c r="M444" s="15"/>
      <c r="N444" s="32"/>
      <c r="O444" s="33"/>
      <c r="P444" s="15"/>
    </row>
    <row r="445" spans="1:16" ht="11.65" customHeight="1" x14ac:dyDescent="0.2">
      <c r="A445" s="80" t="s">
        <v>654</v>
      </c>
      <c r="B445" s="82" t="s">
        <v>655</v>
      </c>
      <c r="C445" s="83"/>
      <c r="D445" s="82" t="s">
        <v>656</v>
      </c>
      <c r="E445" s="11" t="s">
        <v>60</v>
      </c>
      <c r="F445" s="12"/>
      <c r="G445" s="12"/>
      <c r="H445" s="12"/>
      <c r="I445" s="30"/>
      <c r="J445" s="31"/>
      <c r="K445" s="12"/>
      <c r="L445" s="12"/>
      <c r="M445" s="12"/>
      <c r="N445" s="30"/>
      <c r="O445" s="31"/>
      <c r="P445" s="12"/>
    </row>
    <row r="446" spans="1:16" ht="20.45" customHeight="1" x14ac:dyDescent="0.2">
      <c r="A446" s="81"/>
      <c r="B446" s="84"/>
      <c r="C446" s="85"/>
      <c r="D446" s="86"/>
      <c r="E446" s="13" t="s">
        <v>23</v>
      </c>
      <c r="F446" s="15"/>
      <c r="G446" s="15"/>
      <c r="H446" s="15"/>
      <c r="I446" s="32"/>
      <c r="J446" s="33"/>
      <c r="K446" s="15"/>
      <c r="L446" s="15"/>
      <c r="M446" s="15"/>
      <c r="N446" s="32"/>
      <c r="O446" s="33"/>
      <c r="P446" s="15"/>
    </row>
    <row r="447" spans="1:16" ht="11.65" customHeight="1" x14ac:dyDescent="0.2">
      <c r="A447" s="80" t="s">
        <v>657</v>
      </c>
      <c r="B447" s="82" t="s">
        <v>658</v>
      </c>
      <c r="C447" s="83"/>
      <c r="D447" s="82" t="s">
        <v>659</v>
      </c>
      <c r="E447" s="11" t="s">
        <v>60</v>
      </c>
      <c r="F447" s="12"/>
      <c r="G447" s="12"/>
      <c r="H447" s="12"/>
      <c r="I447" s="30"/>
      <c r="J447" s="31"/>
      <c r="K447" s="12"/>
      <c r="L447" s="12"/>
      <c r="M447" s="12"/>
      <c r="N447" s="30"/>
      <c r="O447" s="31"/>
      <c r="P447" s="12"/>
    </row>
    <row r="448" spans="1:16" ht="20.45" customHeight="1" x14ac:dyDescent="0.2">
      <c r="A448" s="81"/>
      <c r="B448" s="84"/>
      <c r="C448" s="85"/>
      <c r="D448" s="86"/>
      <c r="E448" s="13" t="s">
        <v>29</v>
      </c>
      <c r="F448" s="15"/>
      <c r="G448" s="15"/>
      <c r="H448" s="15"/>
      <c r="I448" s="32"/>
      <c r="J448" s="33"/>
      <c r="K448" s="15"/>
      <c r="L448" s="15"/>
      <c r="M448" s="15"/>
      <c r="N448" s="32"/>
      <c r="O448" s="33"/>
      <c r="P448" s="15"/>
    </row>
    <row r="449" spans="1:16" ht="11.65" customHeight="1" x14ac:dyDescent="0.2">
      <c r="A449" s="80" t="s">
        <v>660</v>
      </c>
      <c r="B449" s="82" t="s">
        <v>661</v>
      </c>
      <c r="C449" s="83"/>
      <c r="D449" s="82" t="s">
        <v>662</v>
      </c>
      <c r="E449" s="11" t="s">
        <v>60</v>
      </c>
      <c r="F449" s="12"/>
      <c r="G449" s="12"/>
      <c r="H449" s="12"/>
      <c r="I449" s="30"/>
      <c r="J449" s="31"/>
      <c r="K449" s="12"/>
      <c r="L449" s="12"/>
      <c r="M449" s="12"/>
      <c r="N449" s="30"/>
      <c r="O449" s="31"/>
      <c r="P449" s="12"/>
    </row>
    <row r="450" spans="1:16" ht="30.6" customHeight="1" x14ac:dyDescent="0.2">
      <c r="A450" s="81"/>
      <c r="B450" s="84"/>
      <c r="C450" s="85"/>
      <c r="D450" s="86"/>
      <c r="E450" s="13" t="s">
        <v>25</v>
      </c>
      <c r="F450" s="15"/>
      <c r="G450" s="15"/>
      <c r="H450" s="15"/>
      <c r="I450" s="32"/>
      <c r="J450" s="33"/>
      <c r="K450" s="15"/>
      <c r="L450" s="15"/>
      <c r="M450" s="15"/>
      <c r="N450" s="32"/>
      <c r="O450" s="33"/>
      <c r="P450" s="15"/>
    </row>
    <row r="451" spans="1:16" ht="11.65" customHeight="1" x14ac:dyDescent="0.2">
      <c r="A451" s="80" t="s">
        <v>663</v>
      </c>
      <c r="B451" s="82" t="s">
        <v>664</v>
      </c>
      <c r="C451" s="83"/>
      <c r="D451" s="82" t="s">
        <v>665</v>
      </c>
      <c r="E451" s="11" t="s">
        <v>60</v>
      </c>
      <c r="F451" s="12"/>
      <c r="G451" s="12"/>
      <c r="H451" s="12"/>
      <c r="I451" s="30"/>
      <c r="J451" s="31"/>
      <c r="K451" s="12"/>
      <c r="L451" s="12"/>
      <c r="M451" s="12"/>
      <c r="N451" s="30"/>
      <c r="O451" s="31"/>
      <c r="P451" s="12"/>
    </row>
    <row r="452" spans="1:16" ht="30.6" customHeight="1" x14ac:dyDescent="0.2">
      <c r="A452" s="81"/>
      <c r="B452" s="84"/>
      <c r="C452" s="85"/>
      <c r="D452" s="86"/>
      <c r="E452" s="13" t="s">
        <v>24</v>
      </c>
      <c r="F452" s="15"/>
      <c r="G452" s="15"/>
      <c r="H452" s="15"/>
      <c r="I452" s="32"/>
      <c r="J452" s="33"/>
      <c r="K452" s="15"/>
      <c r="L452" s="15"/>
      <c r="M452" s="15"/>
      <c r="N452" s="32"/>
      <c r="O452" s="33"/>
      <c r="P452" s="15"/>
    </row>
    <row r="453" spans="1:16" ht="10.9" customHeight="1" x14ac:dyDescent="0.2">
      <c r="A453" s="80" t="s">
        <v>666</v>
      </c>
      <c r="B453" s="82" t="s">
        <v>667</v>
      </c>
      <c r="C453" s="83"/>
      <c r="D453" s="82" t="s">
        <v>668</v>
      </c>
      <c r="E453" s="11" t="s">
        <v>60</v>
      </c>
      <c r="F453" s="12"/>
      <c r="G453" s="12"/>
      <c r="H453" s="12"/>
      <c r="I453" s="30"/>
      <c r="J453" s="31"/>
      <c r="K453" s="12"/>
      <c r="L453" s="12"/>
      <c r="M453" s="12"/>
      <c r="N453" s="30"/>
      <c r="O453" s="31"/>
      <c r="P453" s="12"/>
    </row>
    <row r="454" spans="1:16" ht="31.35" customHeight="1" x14ac:dyDescent="0.2">
      <c r="A454" s="81"/>
      <c r="B454" s="84"/>
      <c r="C454" s="85"/>
      <c r="D454" s="86"/>
      <c r="E454" s="13" t="s">
        <v>21</v>
      </c>
      <c r="F454" s="15"/>
      <c r="G454" s="15"/>
      <c r="H454" s="15"/>
      <c r="I454" s="32"/>
      <c r="J454" s="33"/>
      <c r="K454" s="15"/>
      <c r="L454" s="15"/>
      <c r="M454" s="15"/>
      <c r="N454" s="32"/>
      <c r="O454" s="33"/>
      <c r="P454" s="15"/>
    </row>
    <row r="455" spans="1:16" ht="10.9" customHeight="1" x14ac:dyDescent="0.2">
      <c r="A455" s="80" t="s">
        <v>669</v>
      </c>
      <c r="B455" s="82" t="s">
        <v>670</v>
      </c>
      <c r="C455" s="83"/>
      <c r="D455" s="82" t="s">
        <v>671</v>
      </c>
      <c r="E455" s="11" t="s">
        <v>60</v>
      </c>
      <c r="F455" s="12"/>
      <c r="G455" s="12"/>
      <c r="H455" s="12"/>
      <c r="I455" s="30"/>
      <c r="J455" s="31"/>
      <c r="K455" s="12"/>
      <c r="L455" s="12"/>
      <c r="M455" s="12"/>
      <c r="N455" s="30"/>
      <c r="O455" s="31"/>
      <c r="P455" s="12"/>
    </row>
    <row r="456" spans="1:16" ht="10.9" customHeight="1" x14ac:dyDescent="0.2">
      <c r="A456" s="81"/>
      <c r="B456" s="84"/>
      <c r="C456" s="85"/>
      <c r="D456" s="86"/>
      <c r="E456" s="13" t="s">
        <v>22</v>
      </c>
      <c r="F456" s="15"/>
      <c r="G456" s="15"/>
      <c r="H456" s="15"/>
      <c r="I456" s="32"/>
      <c r="J456" s="33"/>
      <c r="K456" s="15"/>
      <c r="L456" s="15"/>
      <c r="M456" s="15"/>
      <c r="N456" s="32"/>
      <c r="O456" s="33"/>
      <c r="P456" s="15"/>
    </row>
    <row r="457" spans="1:16" ht="11.65" customHeight="1" x14ac:dyDescent="0.2">
      <c r="A457" s="80" t="s">
        <v>672</v>
      </c>
      <c r="B457" s="82" t="s">
        <v>673</v>
      </c>
      <c r="C457" s="83"/>
      <c r="D457" s="82" t="s">
        <v>674</v>
      </c>
      <c r="E457" s="11" t="s">
        <v>60</v>
      </c>
      <c r="F457" s="12"/>
      <c r="G457" s="12"/>
      <c r="H457" s="12"/>
      <c r="I457" s="30"/>
      <c r="J457" s="31"/>
      <c r="K457" s="12"/>
      <c r="L457" s="12"/>
      <c r="M457" s="12"/>
      <c r="N457" s="30"/>
      <c r="O457" s="31"/>
      <c r="P457" s="12"/>
    </row>
    <row r="458" spans="1:16" ht="50.1" customHeight="1" x14ac:dyDescent="0.2">
      <c r="A458" s="81"/>
      <c r="B458" s="84"/>
      <c r="C458" s="85"/>
      <c r="D458" s="86"/>
      <c r="E458" s="13" t="s">
        <v>29</v>
      </c>
      <c r="F458" s="15"/>
      <c r="G458" s="15"/>
      <c r="H458" s="15"/>
      <c r="I458" s="32"/>
      <c r="J458" s="33"/>
      <c r="K458" s="15"/>
      <c r="L458" s="15"/>
      <c r="M458" s="15"/>
      <c r="N458" s="32"/>
      <c r="O458" s="33"/>
      <c r="P458" s="15"/>
    </row>
    <row r="459" spans="1:16" ht="11.65" customHeight="1" x14ac:dyDescent="0.2">
      <c r="A459" s="80" t="s">
        <v>675</v>
      </c>
      <c r="B459" s="82" t="s">
        <v>676</v>
      </c>
      <c r="C459" s="83"/>
      <c r="D459" s="82" t="s">
        <v>677</v>
      </c>
      <c r="E459" s="11" t="s">
        <v>60</v>
      </c>
      <c r="F459" s="12"/>
      <c r="G459" s="12"/>
      <c r="H459" s="12"/>
      <c r="I459" s="30"/>
      <c r="J459" s="31"/>
      <c r="K459" s="12"/>
      <c r="L459" s="12"/>
      <c r="M459" s="12"/>
      <c r="N459" s="30"/>
      <c r="O459" s="31"/>
      <c r="P459" s="12"/>
    </row>
    <row r="460" spans="1:16" ht="30.6" customHeight="1" x14ac:dyDescent="0.2">
      <c r="A460" s="81"/>
      <c r="B460" s="84"/>
      <c r="C460" s="85"/>
      <c r="D460" s="86"/>
      <c r="E460" s="13" t="s">
        <v>29</v>
      </c>
      <c r="F460" s="15"/>
      <c r="G460" s="15"/>
      <c r="H460" s="15"/>
      <c r="I460" s="32"/>
      <c r="J460" s="33"/>
      <c r="K460" s="15"/>
      <c r="L460" s="15"/>
      <c r="M460" s="15"/>
      <c r="N460" s="32"/>
      <c r="O460" s="33"/>
      <c r="P460" s="15"/>
    </row>
    <row r="461" spans="1:16" ht="11.65" customHeight="1" x14ac:dyDescent="0.2">
      <c r="A461" s="80" t="s">
        <v>678</v>
      </c>
      <c r="B461" s="82" t="s">
        <v>679</v>
      </c>
      <c r="C461" s="83"/>
      <c r="D461" s="82" t="s">
        <v>680</v>
      </c>
      <c r="E461" s="11" t="s">
        <v>60</v>
      </c>
      <c r="F461" s="12"/>
      <c r="G461" s="12"/>
      <c r="H461" s="12"/>
      <c r="I461" s="30"/>
      <c r="J461" s="31"/>
      <c r="K461" s="12"/>
      <c r="L461" s="12"/>
      <c r="M461" s="12"/>
      <c r="N461" s="30"/>
      <c r="O461" s="31"/>
      <c r="P461" s="12"/>
    </row>
    <row r="462" spans="1:16" ht="30.6" customHeight="1" x14ac:dyDescent="0.2">
      <c r="A462" s="81"/>
      <c r="B462" s="84"/>
      <c r="C462" s="85"/>
      <c r="D462" s="86"/>
      <c r="E462" s="13" t="s">
        <v>21</v>
      </c>
      <c r="F462" s="15"/>
      <c r="G462" s="15"/>
      <c r="H462" s="15"/>
      <c r="I462" s="32"/>
      <c r="J462" s="33"/>
      <c r="K462" s="15"/>
      <c r="L462" s="15"/>
      <c r="M462" s="15"/>
      <c r="N462" s="32"/>
      <c r="O462" s="33"/>
      <c r="P462" s="15"/>
    </row>
    <row r="463" spans="1:16" ht="11.65" customHeight="1" x14ac:dyDescent="0.2">
      <c r="A463" s="80" t="s">
        <v>681</v>
      </c>
      <c r="B463" s="82" t="s">
        <v>682</v>
      </c>
      <c r="C463" s="83"/>
      <c r="D463" s="82" t="s">
        <v>683</v>
      </c>
      <c r="E463" s="11" t="s">
        <v>60</v>
      </c>
      <c r="F463" s="12"/>
      <c r="G463" s="12"/>
      <c r="H463" s="12"/>
      <c r="I463" s="30"/>
      <c r="J463" s="31"/>
      <c r="K463" s="12"/>
      <c r="L463" s="12"/>
      <c r="M463" s="12"/>
      <c r="N463" s="30"/>
      <c r="O463" s="31"/>
      <c r="P463" s="12"/>
    </row>
    <row r="464" spans="1:16" ht="20.45" customHeight="1" x14ac:dyDescent="0.2">
      <c r="A464" s="81"/>
      <c r="B464" s="84"/>
      <c r="C464" s="85"/>
      <c r="D464" s="86"/>
      <c r="E464" s="13" t="s">
        <v>34</v>
      </c>
      <c r="F464" s="15"/>
      <c r="G464" s="15"/>
      <c r="H464" s="15"/>
      <c r="I464" s="32"/>
      <c r="J464" s="33"/>
      <c r="K464" s="15"/>
      <c r="L464" s="15"/>
      <c r="M464" s="15"/>
      <c r="N464" s="32"/>
      <c r="O464" s="33"/>
      <c r="P464" s="15"/>
    </row>
    <row r="465" spans="1:16" ht="11.65" customHeight="1" x14ac:dyDescent="0.2">
      <c r="A465" s="80" t="s">
        <v>684</v>
      </c>
      <c r="B465" s="82" t="s">
        <v>685</v>
      </c>
      <c r="C465" s="83"/>
      <c r="D465" s="82" t="s">
        <v>686</v>
      </c>
      <c r="E465" s="11" t="s">
        <v>60</v>
      </c>
      <c r="F465" s="12"/>
      <c r="G465" s="12"/>
      <c r="H465" s="12"/>
      <c r="I465" s="30"/>
      <c r="J465" s="31"/>
      <c r="K465" s="12"/>
      <c r="L465" s="12"/>
      <c r="M465" s="12"/>
      <c r="N465" s="30"/>
      <c r="O465" s="31"/>
      <c r="P465" s="12"/>
    </row>
    <row r="466" spans="1:16" ht="40.700000000000003" customHeight="1" x14ac:dyDescent="0.2">
      <c r="A466" s="81"/>
      <c r="B466" s="84"/>
      <c r="C466" s="85"/>
      <c r="D466" s="86"/>
      <c r="E466" s="13" t="s">
        <v>687</v>
      </c>
      <c r="F466" s="15"/>
      <c r="G466" s="15"/>
      <c r="H466" s="15"/>
      <c r="I466" s="32"/>
      <c r="J466" s="33"/>
      <c r="K466" s="15"/>
      <c r="L466" s="15"/>
      <c r="M466" s="15"/>
      <c r="N466" s="32"/>
      <c r="O466" s="33"/>
      <c r="P466" s="15"/>
    </row>
    <row r="467" spans="1:16" ht="11.65" customHeight="1" x14ac:dyDescent="0.2">
      <c r="A467" s="80" t="s">
        <v>688</v>
      </c>
      <c r="B467" s="82" t="s">
        <v>689</v>
      </c>
      <c r="C467" s="83"/>
      <c r="D467" s="82" t="s">
        <v>690</v>
      </c>
      <c r="E467" s="11" t="s">
        <v>60</v>
      </c>
      <c r="F467" s="12"/>
      <c r="G467" s="12"/>
      <c r="H467" s="12"/>
      <c r="I467" s="30"/>
      <c r="J467" s="31"/>
      <c r="K467" s="12"/>
      <c r="L467" s="12"/>
      <c r="M467" s="12"/>
      <c r="N467" s="30"/>
      <c r="O467" s="31"/>
      <c r="P467" s="12"/>
    </row>
    <row r="468" spans="1:16" ht="40.700000000000003" customHeight="1" x14ac:dyDescent="0.2">
      <c r="A468" s="81"/>
      <c r="B468" s="84"/>
      <c r="C468" s="85"/>
      <c r="D468" s="86"/>
      <c r="E468" s="13" t="s">
        <v>26</v>
      </c>
      <c r="F468" s="15"/>
      <c r="G468" s="15"/>
      <c r="H468" s="15"/>
      <c r="I468" s="32"/>
      <c r="J468" s="33"/>
      <c r="K468" s="15"/>
      <c r="L468" s="15"/>
      <c r="M468" s="15"/>
      <c r="N468" s="32"/>
      <c r="O468" s="33"/>
      <c r="P468" s="15"/>
    </row>
    <row r="469" spans="1:16" ht="10.9" customHeight="1" x14ac:dyDescent="0.2">
      <c r="A469" s="80" t="s">
        <v>691</v>
      </c>
      <c r="B469" s="82" t="s">
        <v>692</v>
      </c>
      <c r="C469" s="83"/>
      <c r="D469" s="82" t="s">
        <v>693</v>
      </c>
      <c r="E469" s="11" t="s">
        <v>60</v>
      </c>
      <c r="F469" s="12"/>
      <c r="G469" s="12"/>
      <c r="H469" s="12"/>
      <c r="I469" s="30"/>
      <c r="J469" s="31"/>
      <c r="K469" s="12"/>
      <c r="L469" s="12"/>
      <c r="M469" s="12"/>
      <c r="N469" s="30"/>
      <c r="O469" s="31"/>
      <c r="P469" s="12"/>
    </row>
    <row r="470" spans="1:16" ht="21" customHeight="1" x14ac:dyDescent="0.2">
      <c r="A470" s="81"/>
      <c r="B470" s="84"/>
      <c r="C470" s="85"/>
      <c r="D470" s="86"/>
      <c r="E470" s="13" t="s">
        <v>22</v>
      </c>
      <c r="F470" s="15"/>
      <c r="G470" s="15"/>
      <c r="H470" s="15"/>
      <c r="I470" s="32"/>
      <c r="J470" s="33"/>
      <c r="K470" s="15"/>
      <c r="L470" s="15"/>
      <c r="M470" s="15"/>
      <c r="N470" s="32"/>
      <c r="O470" s="33"/>
      <c r="P470" s="15"/>
    </row>
    <row r="471" spans="1:16" ht="10.9" customHeight="1" x14ac:dyDescent="0.2">
      <c r="A471" s="80" t="s">
        <v>694</v>
      </c>
      <c r="B471" s="82" t="s">
        <v>695</v>
      </c>
      <c r="C471" s="83"/>
      <c r="D471" s="82" t="s">
        <v>696</v>
      </c>
      <c r="E471" s="11" t="s">
        <v>60</v>
      </c>
      <c r="F471" s="12"/>
      <c r="G471" s="12"/>
      <c r="H471" s="12"/>
      <c r="I471" s="30"/>
      <c r="J471" s="31"/>
      <c r="K471" s="12"/>
      <c r="L471" s="12"/>
      <c r="M471" s="12"/>
      <c r="N471" s="30"/>
      <c r="O471" s="31"/>
      <c r="P471" s="12"/>
    </row>
    <row r="472" spans="1:16" ht="21" customHeight="1" x14ac:dyDescent="0.2">
      <c r="A472" s="81"/>
      <c r="B472" s="84"/>
      <c r="C472" s="85"/>
      <c r="D472" s="86"/>
      <c r="E472" s="13" t="s">
        <v>697</v>
      </c>
      <c r="F472" s="15"/>
      <c r="G472" s="15"/>
      <c r="H472" s="15"/>
      <c r="I472" s="32"/>
      <c r="J472" s="33"/>
      <c r="K472" s="15"/>
      <c r="L472" s="15"/>
      <c r="M472" s="15"/>
      <c r="N472" s="32"/>
      <c r="O472" s="33"/>
      <c r="P472" s="15"/>
    </row>
    <row r="473" spans="1:16" ht="10.9" customHeight="1" x14ac:dyDescent="0.2">
      <c r="A473" s="80" t="s">
        <v>698</v>
      </c>
      <c r="B473" s="82" t="s">
        <v>699</v>
      </c>
      <c r="C473" s="83"/>
      <c r="D473" s="82" t="s">
        <v>700</v>
      </c>
      <c r="E473" s="11" t="s">
        <v>60</v>
      </c>
      <c r="F473" s="12"/>
      <c r="G473" s="12"/>
      <c r="H473" s="12"/>
      <c r="I473" s="30"/>
      <c r="J473" s="31"/>
      <c r="K473" s="12"/>
      <c r="L473" s="12"/>
      <c r="M473" s="12"/>
      <c r="N473" s="30"/>
      <c r="O473" s="31"/>
      <c r="P473" s="12"/>
    </row>
    <row r="474" spans="1:16" ht="21" customHeight="1" x14ac:dyDescent="0.2">
      <c r="A474" s="81"/>
      <c r="B474" s="84"/>
      <c r="C474" s="85"/>
      <c r="D474" s="86"/>
      <c r="E474" s="13" t="s">
        <v>25</v>
      </c>
      <c r="F474" s="15"/>
      <c r="G474" s="15"/>
      <c r="H474" s="15"/>
      <c r="I474" s="32"/>
      <c r="J474" s="33"/>
      <c r="K474" s="15"/>
      <c r="L474" s="15"/>
      <c r="M474" s="15"/>
      <c r="N474" s="32"/>
      <c r="O474" s="33"/>
      <c r="P474" s="15"/>
    </row>
    <row r="475" spans="1:16" ht="11.65" customHeight="1" x14ac:dyDescent="0.2">
      <c r="A475" s="80" t="s">
        <v>701</v>
      </c>
      <c r="B475" s="82" t="s">
        <v>702</v>
      </c>
      <c r="C475" s="83"/>
      <c r="D475" s="82" t="s">
        <v>703</v>
      </c>
      <c r="E475" s="11" t="s">
        <v>60</v>
      </c>
      <c r="F475" s="12"/>
      <c r="G475" s="12"/>
      <c r="H475" s="12"/>
      <c r="I475" s="30"/>
      <c r="J475" s="31"/>
      <c r="K475" s="12"/>
      <c r="L475" s="12"/>
      <c r="M475" s="12"/>
      <c r="N475" s="30"/>
      <c r="O475" s="31"/>
      <c r="P475" s="12"/>
    </row>
    <row r="476" spans="1:16" ht="30.6" customHeight="1" x14ac:dyDescent="0.2">
      <c r="A476" s="81"/>
      <c r="B476" s="84"/>
      <c r="C476" s="85"/>
      <c r="D476" s="86"/>
      <c r="E476" s="13" t="s">
        <v>26</v>
      </c>
      <c r="F476" s="15"/>
      <c r="G476" s="15"/>
      <c r="H476" s="15"/>
      <c r="I476" s="32"/>
      <c r="J476" s="33"/>
      <c r="K476" s="15"/>
      <c r="L476" s="15"/>
      <c r="M476" s="15"/>
      <c r="N476" s="32"/>
      <c r="O476" s="33"/>
      <c r="P476" s="15"/>
    </row>
    <row r="477" spans="1:16" ht="10.9" customHeight="1" x14ac:dyDescent="0.2">
      <c r="A477" s="80" t="s">
        <v>704</v>
      </c>
      <c r="B477" s="82" t="s">
        <v>705</v>
      </c>
      <c r="C477" s="83"/>
      <c r="D477" s="82" t="s">
        <v>706</v>
      </c>
      <c r="E477" s="11" t="s">
        <v>60</v>
      </c>
      <c r="F477" s="12"/>
      <c r="G477" s="12"/>
      <c r="H477" s="12"/>
      <c r="I477" s="30"/>
      <c r="J477" s="31"/>
      <c r="K477" s="12"/>
      <c r="L477" s="12"/>
      <c r="M477" s="12"/>
      <c r="N477" s="30"/>
      <c r="O477" s="31"/>
      <c r="P477" s="12"/>
    </row>
    <row r="478" spans="1:16" ht="21" customHeight="1" x14ac:dyDescent="0.2">
      <c r="A478" s="81"/>
      <c r="B478" s="84"/>
      <c r="C478" s="85"/>
      <c r="D478" s="86"/>
      <c r="E478" s="13" t="s">
        <v>23</v>
      </c>
      <c r="F478" s="15"/>
      <c r="G478" s="15"/>
      <c r="H478" s="15"/>
      <c r="I478" s="32"/>
      <c r="J478" s="33"/>
      <c r="K478" s="15"/>
      <c r="L478" s="15"/>
      <c r="M478" s="15"/>
      <c r="N478" s="32"/>
      <c r="O478" s="33"/>
      <c r="P478" s="15"/>
    </row>
    <row r="479" spans="1:16" ht="11.65" customHeight="1" x14ac:dyDescent="0.2">
      <c r="A479" s="80" t="s">
        <v>707</v>
      </c>
      <c r="B479" s="82" t="s">
        <v>708</v>
      </c>
      <c r="C479" s="83"/>
      <c r="D479" s="82" t="s">
        <v>709</v>
      </c>
      <c r="E479" s="11" t="s">
        <v>60</v>
      </c>
      <c r="F479" s="12"/>
      <c r="G479" s="12"/>
      <c r="H479" s="12"/>
      <c r="I479" s="30"/>
      <c r="J479" s="31"/>
      <c r="K479" s="12"/>
      <c r="L479" s="12"/>
      <c r="M479" s="12"/>
      <c r="N479" s="30"/>
      <c r="O479" s="31"/>
      <c r="P479" s="12"/>
    </row>
    <row r="480" spans="1:16" ht="20.45" customHeight="1" x14ac:dyDescent="0.2">
      <c r="A480" s="81"/>
      <c r="B480" s="84"/>
      <c r="C480" s="85"/>
      <c r="D480" s="86"/>
      <c r="E480" s="13" t="s">
        <v>26</v>
      </c>
      <c r="F480" s="15"/>
      <c r="G480" s="15"/>
      <c r="H480" s="15"/>
      <c r="I480" s="32"/>
      <c r="J480" s="33"/>
      <c r="K480" s="15"/>
      <c r="L480" s="15"/>
      <c r="M480" s="15"/>
      <c r="N480" s="32"/>
      <c r="O480" s="33"/>
      <c r="P480" s="15"/>
    </row>
    <row r="481" spans="1:16" ht="11.65" customHeight="1" x14ac:dyDescent="0.2">
      <c r="A481" s="80" t="s">
        <v>710</v>
      </c>
      <c r="B481" s="82" t="s">
        <v>711</v>
      </c>
      <c r="C481" s="83"/>
      <c r="D481" s="82" t="s">
        <v>712</v>
      </c>
      <c r="E481" s="11" t="s">
        <v>60</v>
      </c>
      <c r="F481" s="12"/>
      <c r="G481" s="12"/>
      <c r="H481" s="12"/>
      <c r="I481" s="30"/>
      <c r="J481" s="31"/>
      <c r="K481" s="12"/>
      <c r="L481" s="12"/>
      <c r="M481" s="12"/>
      <c r="N481" s="30"/>
      <c r="O481" s="31"/>
      <c r="P481" s="12"/>
    </row>
    <row r="482" spans="1:16" ht="10.15" customHeight="1" x14ac:dyDescent="0.2">
      <c r="A482" s="81"/>
      <c r="B482" s="84"/>
      <c r="C482" s="85"/>
      <c r="D482" s="86"/>
      <c r="E482" s="13" t="s">
        <v>25</v>
      </c>
      <c r="F482" s="15"/>
      <c r="G482" s="15"/>
      <c r="H482" s="15"/>
      <c r="I482" s="32"/>
      <c r="J482" s="33"/>
      <c r="K482" s="15"/>
      <c r="L482" s="15"/>
      <c r="M482" s="15"/>
      <c r="N482" s="32"/>
      <c r="O482" s="33"/>
      <c r="P482" s="15"/>
    </row>
    <row r="483" spans="1:16" ht="11.65" customHeight="1" x14ac:dyDescent="0.2">
      <c r="A483" s="80" t="s">
        <v>713</v>
      </c>
      <c r="B483" s="82" t="s">
        <v>714</v>
      </c>
      <c r="C483" s="83"/>
      <c r="D483" s="82" t="s">
        <v>715</v>
      </c>
      <c r="E483" s="11" t="s">
        <v>60</v>
      </c>
      <c r="F483" s="12"/>
      <c r="G483" s="12"/>
      <c r="H483" s="12"/>
      <c r="I483" s="30"/>
      <c r="J483" s="31"/>
      <c r="K483" s="12"/>
      <c r="L483" s="12"/>
      <c r="M483" s="12"/>
      <c r="N483" s="30"/>
      <c r="O483" s="31"/>
      <c r="P483" s="12"/>
    </row>
    <row r="484" spans="1:16" ht="10.15" customHeight="1" x14ac:dyDescent="0.2">
      <c r="A484" s="81"/>
      <c r="B484" s="84"/>
      <c r="C484" s="85"/>
      <c r="D484" s="86"/>
      <c r="E484" s="13" t="s">
        <v>25</v>
      </c>
      <c r="F484" s="15"/>
      <c r="G484" s="15"/>
      <c r="H484" s="15"/>
      <c r="I484" s="32"/>
      <c r="J484" s="33"/>
      <c r="K484" s="15"/>
      <c r="L484" s="15"/>
      <c r="M484" s="15"/>
      <c r="N484" s="32"/>
      <c r="O484" s="33"/>
      <c r="P484" s="15"/>
    </row>
    <row r="485" spans="1:16" ht="11.65" customHeight="1" x14ac:dyDescent="0.2">
      <c r="A485" s="80" t="s">
        <v>716</v>
      </c>
      <c r="B485" s="82" t="s">
        <v>717</v>
      </c>
      <c r="C485" s="83"/>
      <c r="D485" s="82" t="s">
        <v>718</v>
      </c>
      <c r="E485" s="11" t="s">
        <v>60</v>
      </c>
      <c r="F485" s="12"/>
      <c r="G485" s="12"/>
      <c r="H485" s="12"/>
      <c r="I485" s="30"/>
      <c r="J485" s="31"/>
      <c r="K485" s="12"/>
      <c r="L485" s="12"/>
      <c r="M485" s="12"/>
      <c r="N485" s="30"/>
      <c r="O485" s="31"/>
      <c r="P485" s="12"/>
    </row>
    <row r="486" spans="1:16" ht="10.15" customHeight="1" x14ac:dyDescent="0.2">
      <c r="A486" s="81"/>
      <c r="B486" s="84"/>
      <c r="C486" s="85"/>
      <c r="D486" s="86"/>
      <c r="E486" s="13" t="s">
        <v>21</v>
      </c>
      <c r="F486" s="15"/>
      <c r="G486" s="15"/>
      <c r="H486" s="15"/>
      <c r="I486" s="32"/>
      <c r="J486" s="33"/>
      <c r="K486" s="15"/>
      <c r="L486" s="15"/>
      <c r="M486" s="15"/>
      <c r="N486" s="32"/>
      <c r="O486" s="33"/>
      <c r="P486" s="15"/>
    </row>
    <row r="487" spans="1:16" ht="10.9" customHeight="1" x14ac:dyDescent="0.2">
      <c r="A487" s="80" t="s">
        <v>719</v>
      </c>
      <c r="B487" s="82" t="s">
        <v>720</v>
      </c>
      <c r="C487" s="83"/>
      <c r="D487" s="82" t="s">
        <v>721</v>
      </c>
      <c r="E487" s="11" t="s">
        <v>60</v>
      </c>
      <c r="F487" s="12"/>
      <c r="G487" s="12"/>
      <c r="H487" s="12"/>
      <c r="I487" s="30"/>
      <c r="J487" s="31"/>
      <c r="K487" s="12"/>
      <c r="L487" s="12"/>
      <c r="M487" s="12"/>
      <c r="N487" s="30"/>
      <c r="O487" s="31"/>
      <c r="P487" s="12"/>
    </row>
    <row r="488" spans="1:16" ht="21" customHeight="1" x14ac:dyDescent="0.2">
      <c r="A488" s="81"/>
      <c r="B488" s="84"/>
      <c r="C488" s="85"/>
      <c r="D488" s="86"/>
      <c r="E488" s="13" t="s">
        <v>30</v>
      </c>
      <c r="F488" s="15"/>
      <c r="G488" s="15"/>
      <c r="H488" s="15"/>
      <c r="I488" s="32"/>
      <c r="J488" s="33"/>
      <c r="K488" s="15"/>
      <c r="L488" s="15"/>
      <c r="M488" s="15"/>
      <c r="N488" s="32"/>
      <c r="O488" s="33"/>
      <c r="P488" s="15"/>
    </row>
    <row r="489" spans="1:16" ht="10.9" customHeight="1" x14ac:dyDescent="0.2">
      <c r="A489" s="80" t="s">
        <v>722</v>
      </c>
      <c r="B489" s="82" t="s">
        <v>723</v>
      </c>
      <c r="C489" s="83"/>
      <c r="D489" s="82" t="s">
        <v>724</v>
      </c>
      <c r="E489" s="11" t="s">
        <v>60</v>
      </c>
      <c r="F489" s="12"/>
      <c r="G489" s="12"/>
      <c r="H489" s="12"/>
      <c r="I489" s="30"/>
      <c r="J489" s="31"/>
      <c r="K489" s="12"/>
      <c r="L489" s="12"/>
      <c r="M489" s="12"/>
      <c r="N489" s="30"/>
      <c r="O489" s="31"/>
      <c r="P489" s="12"/>
    </row>
    <row r="490" spans="1:16" ht="10.15" customHeight="1" x14ac:dyDescent="0.2">
      <c r="A490" s="81"/>
      <c r="B490" s="84"/>
      <c r="C490" s="85"/>
      <c r="D490" s="86"/>
      <c r="E490" s="13" t="s">
        <v>33</v>
      </c>
      <c r="F490" s="15"/>
      <c r="G490" s="15"/>
      <c r="H490" s="15"/>
      <c r="I490" s="32"/>
      <c r="J490" s="33"/>
      <c r="K490" s="15"/>
      <c r="L490" s="15"/>
      <c r="M490" s="15"/>
      <c r="N490" s="32"/>
      <c r="O490" s="33"/>
      <c r="P490" s="15"/>
    </row>
    <row r="491" spans="1:16" ht="11.65" customHeight="1" x14ac:dyDescent="0.2">
      <c r="A491" s="80" t="s">
        <v>725</v>
      </c>
      <c r="B491" s="82" t="s">
        <v>726</v>
      </c>
      <c r="C491" s="83"/>
      <c r="D491" s="82" t="s">
        <v>727</v>
      </c>
      <c r="E491" s="11" t="s">
        <v>60</v>
      </c>
      <c r="F491" s="12"/>
      <c r="G491" s="12"/>
      <c r="H491" s="12"/>
      <c r="I491" s="30"/>
      <c r="J491" s="31"/>
      <c r="K491" s="12"/>
      <c r="L491" s="12"/>
      <c r="M491" s="12"/>
      <c r="N491" s="30"/>
      <c r="O491" s="31"/>
      <c r="P491" s="12"/>
    </row>
    <row r="492" spans="1:16" ht="10.15" customHeight="1" x14ac:dyDescent="0.2">
      <c r="A492" s="81"/>
      <c r="B492" s="84"/>
      <c r="C492" s="85"/>
      <c r="D492" s="86"/>
      <c r="E492" s="13" t="s">
        <v>28</v>
      </c>
      <c r="F492" s="15"/>
      <c r="G492" s="15"/>
      <c r="H492" s="15"/>
      <c r="I492" s="32"/>
      <c r="J492" s="33"/>
      <c r="K492" s="15"/>
      <c r="L492" s="15"/>
      <c r="M492" s="15"/>
      <c r="N492" s="32"/>
      <c r="O492" s="33"/>
      <c r="P492" s="15"/>
    </row>
    <row r="493" spans="1:16" ht="11.65" customHeight="1" x14ac:dyDescent="0.2">
      <c r="A493" s="80" t="s">
        <v>728</v>
      </c>
      <c r="B493" s="82" t="s">
        <v>729</v>
      </c>
      <c r="C493" s="83"/>
      <c r="D493" s="82" t="s">
        <v>730</v>
      </c>
      <c r="E493" s="11" t="s">
        <v>60</v>
      </c>
      <c r="F493" s="12"/>
      <c r="G493" s="12"/>
      <c r="H493" s="12"/>
      <c r="I493" s="30"/>
      <c r="J493" s="31"/>
      <c r="K493" s="12"/>
      <c r="L493" s="12"/>
      <c r="M493" s="12"/>
      <c r="N493" s="30"/>
      <c r="O493" s="31"/>
      <c r="P493" s="12"/>
    </row>
    <row r="494" spans="1:16" ht="20.45" customHeight="1" x14ac:dyDescent="0.2">
      <c r="A494" s="81"/>
      <c r="B494" s="84"/>
      <c r="C494" s="85"/>
      <c r="D494" s="86"/>
      <c r="E494" s="13" t="s">
        <v>23</v>
      </c>
      <c r="F494" s="15"/>
      <c r="G494" s="15"/>
      <c r="H494" s="15"/>
      <c r="I494" s="32"/>
      <c r="J494" s="33"/>
      <c r="K494" s="15"/>
      <c r="L494" s="15"/>
      <c r="M494" s="15"/>
      <c r="N494" s="32"/>
      <c r="O494" s="33"/>
      <c r="P494" s="15"/>
    </row>
    <row r="495" spans="1:16" ht="11.65" customHeight="1" x14ac:dyDescent="0.2">
      <c r="A495" s="80" t="s">
        <v>731</v>
      </c>
      <c r="B495" s="82" t="s">
        <v>732</v>
      </c>
      <c r="C495" s="83"/>
      <c r="D495" s="82" t="s">
        <v>733</v>
      </c>
      <c r="E495" s="11" t="s">
        <v>60</v>
      </c>
      <c r="F495" s="12"/>
      <c r="G495" s="12"/>
      <c r="H495" s="12"/>
      <c r="I495" s="30"/>
      <c r="J495" s="31"/>
      <c r="K495" s="12"/>
      <c r="L495" s="12"/>
      <c r="M495" s="12"/>
      <c r="N495" s="30"/>
      <c r="O495" s="31"/>
      <c r="P495" s="12"/>
    </row>
    <row r="496" spans="1:16" ht="30.6" customHeight="1" x14ac:dyDescent="0.2">
      <c r="A496" s="81"/>
      <c r="B496" s="84"/>
      <c r="C496" s="85"/>
      <c r="D496" s="86"/>
      <c r="E496" s="13" t="s">
        <v>21</v>
      </c>
      <c r="F496" s="15"/>
      <c r="G496" s="15"/>
      <c r="H496" s="15"/>
      <c r="I496" s="32"/>
      <c r="J496" s="33"/>
      <c r="K496" s="15"/>
      <c r="L496" s="15"/>
      <c r="M496" s="15"/>
      <c r="N496" s="32"/>
      <c r="O496" s="33"/>
      <c r="P496" s="15"/>
    </row>
    <row r="497" spans="1:16" ht="11.65" customHeight="1" x14ac:dyDescent="0.2">
      <c r="A497" s="80" t="s">
        <v>734</v>
      </c>
      <c r="B497" s="82" t="s">
        <v>735</v>
      </c>
      <c r="C497" s="83"/>
      <c r="D497" s="82" t="s">
        <v>736</v>
      </c>
      <c r="E497" s="11" t="s">
        <v>60</v>
      </c>
      <c r="F497" s="12"/>
      <c r="G497" s="12"/>
      <c r="H497" s="12"/>
      <c r="I497" s="30"/>
      <c r="J497" s="31"/>
      <c r="K497" s="12"/>
      <c r="L497" s="12"/>
      <c r="M497" s="12"/>
      <c r="N497" s="30"/>
      <c r="O497" s="31"/>
      <c r="P497" s="12"/>
    </row>
    <row r="498" spans="1:16" ht="20.45" customHeight="1" x14ac:dyDescent="0.2">
      <c r="A498" s="81"/>
      <c r="B498" s="84"/>
      <c r="C498" s="85"/>
      <c r="D498" s="86"/>
      <c r="E498" s="13" t="s">
        <v>22</v>
      </c>
      <c r="F498" s="15"/>
      <c r="G498" s="15"/>
      <c r="H498" s="15"/>
      <c r="I498" s="32"/>
      <c r="J498" s="33"/>
      <c r="K498" s="15"/>
      <c r="L498" s="15"/>
      <c r="M498" s="15"/>
      <c r="N498" s="32"/>
      <c r="O498" s="33"/>
      <c r="P498" s="15"/>
    </row>
    <row r="499" spans="1:16" ht="11.65" customHeight="1" x14ac:dyDescent="0.2">
      <c r="A499" s="80" t="s">
        <v>737</v>
      </c>
      <c r="B499" s="82" t="s">
        <v>738</v>
      </c>
      <c r="C499" s="83"/>
      <c r="D499" s="82" t="s">
        <v>739</v>
      </c>
      <c r="E499" s="11" t="s">
        <v>60</v>
      </c>
      <c r="F499" s="12"/>
      <c r="G499" s="12"/>
      <c r="H499" s="12"/>
      <c r="I499" s="30"/>
      <c r="J499" s="31"/>
      <c r="K499" s="12"/>
      <c r="L499" s="12"/>
      <c r="M499" s="12"/>
      <c r="N499" s="30"/>
      <c r="O499" s="31"/>
      <c r="P499" s="12"/>
    </row>
    <row r="500" spans="1:16" ht="10.9" customHeight="1" x14ac:dyDescent="0.2">
      <c r="A500" s="81"/>
      <c r="B500" s="84"/>
      <c r="C500" s="85"/>
      <c r="D500" s="86"/>
      <c r="E500" s="13" t="s">
        <v>21</v>
      </c>
      <c r="F500" s="15"/>
      <c r="G500" s="15"/>
      <c r="H500" s="15"/>
      <c r="I500" s="32"/>
      <c r="J500" s="33"/>
      <c r="K500" s="15"/>
      <c r="L500" s="15"/>
      <c r="M500" s="15"/>
      <c r="N500" s="32"/>
      <c r="O500" s="33"/>
      <c r="P500" s="15"/>
    </row>
    <row r="501" spans="1:16" ht="10.9" customHeight="1" x14ac:dyDescent="0.2">
      <c r="A501" s="80" t="s">
        <v>740</v>
      </c>
      <c r="B501" s="82" t="s">
        <v>741</v>
      </c>
      <c r="C501" s="83"/>
      <c r="D501" s="82" t="s">
        <v>742</v>
      </c>
      <c r="E501" s="11" t="s">
        <v>60</v>
      </c>
      <c r="F501" s="12"/>
      <c r="G501" s="12"/>
      <c r="H501" s="12"/>
      <c r="I501" s="30"/>
      <c r="J501" s="31"/>
      <c r="K501" s="12"/>
      <c r="L501" s="12"/>
      <c r="M501" s="12"/>
      <c r="N501" s="30"/>
      <c r="O501" s="31"/>
      <c r="P501" s="12"/>
    </row>
    <row r="502" spans="1:16" ht="10.9" customHeight="1" x14ac:dyDescent="0.2">
      <c r="A502" s="81"/>
      <c r="B502" s="84"/>
      <c r="C502" s="85"/>
      <c r="D502" s="86"/>
      <c r="E502" s="13" t="s">
        <v>21</v>
      </c>
      <c r="F502" s="15"/>
      <c r="G502" s="15"/>
      <c r="H502" s="15"/>
      <c r="I502" s="32"/>
      <c r="J502" s="33"/>
      <c r="K502" s="15"/>
      <c r="L502" s="15"/>
      <c r="M502" s="15"/>
      <c r="N502" s="32"/>
      <c r="O502" s="33"/>
      <c r="P502" s="15"/>
    </row>
    <row r="503" spans="1:16" ht="11.65" customHeight="1" x14ac:dyDescent="0.2">
      <c r="A503" s="80" t="s">
        <v>743</v>
      </c>
      <c r="B503" s="82" t="s">
        <v>744</v>
      </c>
      <c r="C503" s="83"/>
      <c r="D503" s="82" t="s">
        <v>745</v>
      </c>
      <c r="E503" s="11" t="s">
        <v>60</v>
      </c>
      <c r="F503" s="12"/>
      <c r="G503" s="12"/>
      <c r="H503" s="12"/>
      <c r="I503" s="30"/>
      <c r="J503" s="31"/>
      <c r="K503" s="12"/>
      <c r="L503" s="12"/>
      <c r="M503" s="12"/>
      <c r="N503" s="30"/>
      <c r="O503" s="31"/>
      <c r="P503" s="12"/>
    </row>
    <row r="504" spans="1:16" ht="10.15" customHeight="1" x14ac:dyDescent="0.2">
      <c r="A504" s="81"/>
      <c r="B504" s="84"/>
      <c r="C504" s="85"/>
      <c r="D504" s="86"/>
      <c r="E504" s="13" t="s">
        <v>21</v>
      </c>
      <c r="F504" s="15"/>
      <c r="G504" s="15"/>
      <c r="H504" s="15"/>
      <c r="I504" s="32"/>
      <c r="J504" s="33"/>
      <c r="K504" s="15"/>
      <c r="L504" s="15"/>
      <c r="M504" s="15"/>
      <c r="N504" s="32"/>
      <c r="O504" s="33"/>
      <c r="P504" s="15"/>
    </row>
    <row r="505" spans="1:16" ht="11.65" customHeight="1" x14ac:dyDescent="0.2">
      <c r="A505" s="80" t="s">
        <v>746</v>
      </c>
      <c r="B505" s="82" t="s">
        <v>747</v>
      </c>
      <c r="C505" s="83"/>
      <c r="D505" s="82" t="s">
        <v>748</v>
      </c>
      <c r="E505" s="11" t="s">
        <v>60</v>
      </c>
      <c r="F505" s="12"/>
      <c r="G505" s="12"/>
      <c r="H505" s="12"/>
      <c r="I505" s="30"/>
      <c r="J505" s="31"/>
      <c r="K505" s="12"/>
      <c r="L505" s="12"/>
      <c r="M505" s="12"/>
      <c r="N505" s="30"/>
      <c r="O505" s="31"/>
      <c r="P505" s="12"/>
    </row>
    <row r="506" spans="1:16" ht="30.6" customHeight="1" x14ac:dyDescent="0.2">
      <c r="A506" s="81"/>
      <c r="B506" s="84"/>
      <c r="C506" s="85"/>
      <c r="D506" s="86"/>
      <c r="E506" s="13" t="s">
        <v>22</v>
      </c>
      <c r="F506" s="15"/>
      <c r="G506" s="15"/>
      <c r="H506" s="15"/>
      <c r="I506" s="32"/>
      <c r="J506" s="33"/>
      <c r="K506" s="15"/>
      <c r="L506" s="15"/>
      <c r="M506" s="15"/>
      <c r="N506" s="32"/>
      <c r="O506" s="33"/>
      <c r="P506" s="15"/>
    </row>
    <row r="507" spans="1:16" ht="11.65" customHeight="1" x14ac:dyDescent="0.2">
      <c r="A507" s="80" t="s">
        <v>749</v>
      </c>
      <c r="B507" s="82" t="s">
        <v>750</v>
      </c>
      <c r="C507" s="83"/>
      <c r="D507" s="82" t="s">
        <v>751</v>
      </c>
      <c r="E507" s="11" t="s">
        <v>60</v>
      </c>
      <c r="F507" s="12"/>
      <c r="G507" s="12"/>
      <c r="H507" s="12"/>
      <c r="I507" s="30"/>
      <c r="J507" s="31"/>
      <c r="K507" s="12"/>
      <c r="L507" s="12"/>
      <c r="M507" s="12"/>
      <c r="N507" s="30"/>
      <c r="O507" s="31"/>
      <c r="P507" s="12"/>
    </row>
    <row r="508" spans="1:16" ht="20.45" customHeight="1" x14ac:dyDescent="0.2">
      <c r="A508" s="81"/>
      <c r="B508" s="84"/>
      <c r="C508" s="85"/>
      <c r="D508" s="86"/>
      <c r="E508" s="13" t="s">
        <v>22</v>
      </c>
      <c r="F508" s="15"/>
      <c r="G508" s="15"/>
      <c r="H508" s="15"/>
      <c r="I508" s="32"/>
      <c r="J508" s="33"/>
      <c r="K508" s="15"/>
      <c r="L508" s="15"/>
      <c r="M508" s="15"/>
      <c r="N508" s="32"/>
      <c r="O508" s="33"/>
      <c r="P508" s="15"/>
    </row>
    <row r="509" spans="1:16" ht="23.25" customHeight="1" x14ac:dyDescent="0.2">
      <c r="A509" s="105" t="s">
        <v>752</v>
      </c>
      <c r="B509" s="106"/>
      <c r="C509" s="106"/>
      <c r="D509" s="106"/>
      <c r="E509" s="107"/>
      <c r="F509" s="16">
        <v>0</v>
      </c>
      <c r="G509" s="16">
        <v>0</v>
      </c>
      <c r="H509" s="16">
        <v>0</v>
      </c>
      <c r="I509" s="108">
        <v>0</v>
      </c>
      <c r="J509" s="109"/>
      <c r="K509" s="16">
        <v>0</v>
      </c>
      <c r="L509" s="16">
        <v>0</v>
      </c>
      <c r="M509" s="16">
        <v>0</v>
      </c>
      <c r="N509" s="108">
        <v>0</v>
      </c>
      <c r="O509" s="109"/>
      <c r="P509" s="16">
        <v>0</v>
      </c>
    </row>
    <row r="510" spans="1:16" ht="10.9" customHeight="1" x14ac:dyDescent="0.2">
      <c r="A510" s="17"/>
      <c r="B510" s="17"/>
      <c r="C510" s="17"/>
      <c r="D510" s="17"/>
      <c r="E510" s="17"/>
      <c r="F510" s="17"/>
      <c r="G510" s="17"/>
      <c r="H510" s="17"/>
      <c r="I510" s="17"/>
      <c r="J510" s="17"/>
      <c r="K510" s="17"/>
      <c r="L510" s="17"/>
      <c r="M510" s="17"/>
      <c r="N510" s="17"/>
      <c r="O510" s="17"/>
      <c r="P510" s="17"/>
    </row>
    <row r="511" spans="1:16" ht="10.15" customHeight="1" x14ac:dyDescent="0.2">
      <c r="A511" s="103" t="s">
        <v>753</v>
      </c>
      <c r="B511" s="103"/>
    </row>
    <row r="512" spans="1:16" ht="1.5" customHeight="1" x14ac:dyDescent="0.2">
      <c r="C512" s="3"/>
      <c r="D512" s="3"/>
      <c r="E512" s="3"/>
      <c r="F512" s="3"/>
      <c r="G512" s="3"/>
    </row>
    <row r="513" spans="1:16" ht="8.65" customHeight="1" x14ac:dyDescent="0.2">
      <c r="C513" s="104" t="s">
        <v>754</v>
      </c>
      <c r="D513" s="104"/>
      <c r="E513" s="104"/>
      <c r="F513" s="104"/>
      <c r="G513" s="104"/>
    </row>
    <row r="514" spans="1:16" ht="2.85" customHeight="1" x14ac:dyDescent="0.2"/>
    <row r="515" spans="1:16" ht="9.4" customHeight="1" x14ac:dyDescent="0.2">
      <c r="A515" s="103" t="s">
        <v>755</v>
      </c>
      <c r="B515" s="103"/>
    </row>
    <row r="516" spans="1:16" ht="2.1" customHeight="1" x14ac:dyDescent="0.2">
      <c r="C516" s="3"/>
      <c r="D516" s="3"/>
      <c r="E516" s="3"/>
      <c r="F516" s="3"/>
      <c r="G516" s="3"/>
    </row>
    <row r="517" spans="1:16" ht="8.65" customHeight="1" x14ac:dyDescent="0.2">
      <c r="C517" s="104" t="s">
        <v>754</v>
      </c>
      <c r="D517" s="104"/>
      <c r="E517" s="104"/>
      <c r="F517" s="104"/>
      <c r="G517" s="104"/>
    </row>
    <row r="518" spans="1:16" ht="85.9" customHeight="1" x14ac:dyDescent="0.2"/>
    <row r="519" spans="1:16" ht="85.15" customHeight="1" x14ac:dyDescent="0.2"/>
    <row r="520" spans="1:16" ht="11.65" customHeight="1" x14ac:dyDescent="0.2">
      <c r="O520" s="52" t="s">
        <v>21</v>
      </c>
      <c r="P520" s="52"/>
    </row>
  </sheetData>
  <mergeCells count="1823">
    <mergeCell ref="A511:B511"/>
    <mergeCell ref="C513:G513"/>
    <mergeCell ref="A515:B515"/>
    <mergeCell ref="C517:G517"/>
    <mergeCell ref="O520:P520"/>
    <mergeCell ref="A505:A506"/>
    <mergeCell ref="B505:C506"/>
    <mergeCell ref="D505:D506"/>
    <mergeCell ref="I505:J505"/>
    <mergeCell ref="N505:O505"/>
    <mergeCell ref="I506:J506"/>
    <mergeCell ref="N506:O506"/>
    <mergeCell ref="A507:A508"/>
    <mergeCell ref="B507:C508"/>
    <mergeCell ref="D507:D508"/>
    <mergeCell ref="I507:J507"/>
    <mergeCell ref="N507:O507"/>
    <mergeCell ref="I508:J508"/>
    <mergeCell ref="N508:O508"/>
    <mergeCell ref="A509:E509"/>
    <mergeCell ref="I509:J509"/>
    <mergeCell ref="N509:O509"/>
    <mergeCell ref="A499:A500"/>
    <mergeCell ref="B499:C500"/>
    <mergeCell ref="D499:D500"/>
    <mergeCell ref="I499:J499"/>
    <mergeCell ref="N499:O499"/>
    <mergeCell ref="I500:J500"/>
    <mergeCell ref="N500:O500"/>
    <mergeCell ref="A501:A502"/>
    <mergeCell ref="B501:C502"/>
    <mergeCell ref="D501:D502"/>
    <mergeCell ref="I501:J501"/>
    <mergeCell ref="N501:O501"/>
    <mergeCell ref="I502:J502"/>
    <mergeCell ref="N502:O502"/>
    <mergeCell ref="A503:A504"/>
    <mergeCell ref="B503:C504"/>
    <mergeCell ref="D503:D504"/>
    <mergeCell ref="I503:J503"/>
    <mergeCell ref="N503:O503"/>
    <mergeCell ref="I504:J504"/>
    <mergeCell ref="N504:O504"/>
    <mergeCell ref="A493:A494"/>
    <mergeCell ref="B493:C494"/>
    <mergeCell ref="D493:D494"/>
    <mergeCell ref="I493:J493"/>
    <mergeCell ref="N493:O493"/>
    <mergeCell ref="I494:J494"/>
    <mergeCell ref="N494:O494"/>
    <mergeCell ref="A495:A496"/>
    <mergeCell ref="B495:C496"/>
    <mergeCell ref="D495:D496"/>
    <mergeCell ref="I495:J495"/>
    <mergeCell ref="N495:O495"/>
    <mergeCell ref="I496:J496"/>
    <mergeCell ref="N496:O496"/>
    <mergeCell ref="A497:A498"/>
    <mergeCell ref="B497:C498"/>
    <mergeCell ref="D497:D498"/>
    <mergeCell ref="I497:J497"/>
    <mergeCell ref="N497:O497"/>
    <mergeCell ref="I498:J498"/>
    <mergeCell ref="N498:O498"/>
    <mergeCell ref="A487:A488"/>
    <mergeCell ref="B487:C488"/>
    <mergeCell ref="D487:D488"/>
    <mergeCell ref="I487:J487"/>
    <mergeCell ref="N487:O487"/>
    <mergeCell ref="I488:J488"/>
    <mergeCell ref="N488:O488"/>
    <mergeCell ref="A489:A490"/>
    <mergeCell ref="B489:C490"/>
    <mergeCell ref="D489:D490"/>
    <mergeCell ref="I489:J489"/>
    <mergeCell ref="N489:O489"/>
    <mergeCell ref="I490:J490"/>
    <mergeCell ref="N490:O490"/>
    <mergeCell ref="A491:A492"/>
    <mergeCell ref="B491:C492"/>
    <mergeCell ref="D491:D492"/>
    <mergeCell ref="I491:J491"/>
    <mergeCell ref="N491:O491"/>
    <mergeCell ref="I492:J492"/>
    <mergeCell ref="N492:O492"/>
    <mergeCell ref="A481:A482"/>
    <mergeCell ref="B481:C482"/>
    <mergeCell ref="D481:D482"/>
    <mergeCell ref="I481:J481"/>
    <mergeCell ref="N481:O481"/>
    <mergeCell ref="I482:J482"/>
    <mergeCell ref="N482:O482"/>
    <mergeCell ref="A483:A484"/>
    <mergeCell ref="B483:C484"/>
    <mergeCell ref="D483:D484"/>
    <mergeCell ref="I483:J483"/>
    <mergeCell ref="N483:O483"/>
    <mergeCell ref="I484:J484"/>
    <mergeCell ref="N484:O484"/>
    <mergeCell ref="A485:A486"/>
    <mergeCell ref="B485:C486"/>
    <mergeCell ref="D485:D486"/>
    <mergeCell ref="I485:J485"/>
    <mergeCell ref="N485:O485"/>
    <mergeCell ref="I486:J486"/>
    <mergeCell ref="N486:O486"/>
    <mergeCell ref="A475:A476"/>
    <mergeCell ref="B475:C476"/>
    <mergeCell ref="D475:D476"/>
    <mergeCell ref="I475:J475"/>
    <mergeCell ref="N475:O475"/>
    <mergeCell ref="I476:J476"/>
    <mergeCell ref="N476:O476"/>
    <mergeCell ref="A477:A478"/>
    <mergeCell ref="B477:C478"/>
    <mergeCell ref="D477:D478"/>
    <mergeCell ref="I477:J477"/>
    <mergeCell ref="N477:O477"/>
    <mergeCell ref="I478:J478"/>
    <mergeCell ref="N478:O478"/>
    <mergeCell ref="A479:A480"/>
    <mergeCell ref="B479:C480"/>
    <mergeCell ref="D479:D480"/>
    <mergeCell ref="I479:J479"/>
    <mergeCell ref="N479:O479"/>
    <mergeCell ref="I480:J480"/>
    <mergeCell ref="N480:O480"/>
    <mergeCell ref="A469:A470"/>
    <mergeCell ref="B469:C470"/>
    <mergeCell ref="D469:D470"/>
    <mergeCell ref="I469:J469"/>
    <mergeCell ref="N469:O469"/>
    <mergeCell ref="I470:J470"/>
    <mergeCell ref="N470:O470"/>
    <mergeCell ref="A471:A472"/>
    <mergeCell ref="B471:C472"/>
    <mergeCell ref="D471:D472"/>
    <mergeCell ref="I471:J471"/>
    <mergeCell ref="N471:O471"/>
    <mergeCell ref="I472:J472"/>
    <mergeCell ref="N472:O472"/>
    <mergeCell ref="A473:A474"/>
    <mergeCell ref="B473:C474"/>
    <mergeCell ref="D473:D474"/>
    <mergeCell ref="I473:J473"/>
    <mergeCell ref="N473:O473"/>
    <mergeCell ref="I474:J474"/>
    <mergeCell ref="N474:O474"/>
    <mergeCell ref="A463:A464"/>
    <mergeCell ref="B463:C464"/>
    <mergeCell ref="D463:D464"/>
    <mergeCell ref="I463:J463"/>
    <mergeCell ref="N463:O463"/>
    <mergeCell ref="I464:J464"/>
    <mergeCell ref="N464:O464"/>
    <mergeCell ref="A465:A466"/>
    <mergeCell ref="B465:C466"/>
    <mergeCell ref="D465:D466"/>
    <mergeCell ref="I465:J465"/>
    <mergeCell ref="N465:O465"/>
    <mergeCell ref="I466:J466"/>
    <mergeCell ref="N466:O466"/>
    <mergeCell ref="A467:A468"/>
    <mergeCell ref="B467:C468"/>
    <mergeCell ref="D467:D468"/>
    <mergeCell ref="I467:J467"/>
    <mergeCell ref="N467:O467"/>
    <mergeCell ref="I468:J468"/>
    <mergeCell ref="N468:O468"/>
    <mergeCell ref="A457:A458"/>
    <mergeCell ref="B457:C458"/>
    <mergeCell ref="D457:D458"/>
    <mergeCell ref="I457:J457"/>
    <mergeCell ref="N457:O457"/>
    <mergeCell ref="I458:J458"/>
    <mergeCell ref="N458:O458"/>
    <mergeCell ref="A459:A460"/>
    <mergeCell ref="B459:C460"/>
    <mergeCell ref="D459:D460"/>
    <mergeCell ref="I459:J459"/>
    <mergeCell ref="N459:O459"/>
    <mergeCell ref="I460:J460"/>
    <mergeCell ref="N460:O460"/>
    <mergeCell ref="A461:A462"/>
    <mergeCell ref="B461:C462"/>
    <mergeCell ref="D461:D462"/>
    <mergeCell ref="I461:J461"/>
    <mergeCell ref="N461:O461"/>
    <mergeCell ref="I462:J462"/>
    <mergeCell ref="N462:O462"/>
    <mergeCell ref="A451:A452"/>
    <mergeCell ref="B451:C452"/>
    <mergeCell ref="D451:D452"/>
    <mergeCell ref="I451:J451"/>
    <mergeCell ref="N451:O451"/>
    <mergeCell ref="I452:J452"/>
    <mergeCell ref="N452:O452"/>
    <mergeCell ref="A453:A454"/>
    <mergeCell ref="B453:C454"/>
    <mergeCell ref="D453:D454"/>
    <mergeCell ref="I453:J453"/>
    <mergeCell ref="N453:O453"/>
    <mergeCell ref="I454:J454"/>
    <mergeCell ref="N454:O454"/>
    <mergeCell ref="A455:A456"/>
    <mergeCell ref="B455:C456"/>
    <mergeCell ref="D455:D456"/>
    <mergeCell ref="I455:J455"/>
    <mergeCell ref="N455:O455"/>
    <mergeCell ref="I456:J456"/>
    <mergeCell ref="N456:O456"/>
    <mergeCell ref="A445:A446"/>
    <mergeCell ref="B445:C446"/>
    <mergeCell ref="D445:D446"/>
    <mergeCell ref="I445:J445"/>
    <mergeCell ref="N445:O445"/>
    <mergeCell ref="I446:J446"/>
    <mergeCell ref="N446:O446"/>
    <mergeCell ref="A447:A448"/>
    <mergeCell ref="B447:C448"/>
    <mergeCell ref="D447:D448"/>
    <mergeCell ref="I447:J447"/>
    <mergeCell ref="N447:O447"/>
    <mergeCell ref="I448:J448"/>
    <mergeCell ref="N448:O448"/>
    <mergeCell ref="A449:A450"/>
    <mergeCell ref="B449:C450"/>
    <mergeCell ref="D449:D450"/>
    <mergeCell ref="I449:J449"/>
    <mergeCell ref="N449:O449"/>
    <mergeCell ref="I450:J450"/>
    <mergeCell ref="N450:O450"/>
    <mergeCell ref="A439:A440"/>
    <mergeCell ref="B439:C440"/>
    <mergeCell ref="D439:D440"/>
    <mergeCell ref="I439:J439"/>
    <mergeCell ref="N439:O439"/>
    <mergeCell ref="I440:J440"/>
    <mergeCell ref="N440:O440"/>
    <mergeCell ref="A441:A442"/>
    <mergeCell ref="B441:C442"/>
    <mergeCell ref="D441:D442"/>
    <mergeCell ref="I441:J441"/>
    <mergeCell ref="N441:O441"/>
    <mergeCell ref="I442:J442"/>
    <mergeCell ref="N442:O442"/>
    <mergeCell ref="A443:A444"/>
    <mergeCell ref="B443:C444"/>
    <mergeCell ref="D443:D444"/>
    <mergeCell ref="I443:J443"/>
    <mergeCell ref="N443:O443"/>
    <mergeCell ref="I444:J444"/>
    <mergeCell ref="N444:O444"/>
    <mergeCell ref="A433:A434"/>
    <mergeCell ref="B433:C434"/>
    <mergeCell ref="D433:D434"/>
    <mergeCell ref="I433:J433"/>
    <mergeCell ref="N433:O433"/>
    <mergeCell ref="I434:J434"/>
    <mergeCell ref="N434:O434"/>
    <mergeCell ref="A435:A436"/>
    <mergeCell ref="B435:C436"/>
    <mergeCell ref="D435:D436"/>
    <mergeCell ref="I435:J435"/>
    <mergeCell ref="N435:O435"/>
    <mergeCell ref="I436:J436"/>
    <mergeCell ref="N436:O436"/>
    <mergeCell ref="A437:A438"/>
    <mergeCell ref="B437:C438"/>
    <mergeCell ref="D437:D438"/>
    <mergeCell ref="I437:J437"/>
    <mergeCell ref="N437:O437"/>
    <mergeCell ref="I438:J438"/>
    <mergeCell ref="N438:O438"/>
    <mergeCell ref="A427:A428"/>
    <mergeCell ref="B427:C428"/>
    <mergeCell ref="D427:D428"/>
    <mergeCell ref="I427:J427"/>
    <mergeCell ref="N427:O427"/>
    <mergeCell ref="I428:J428"/>
    <mergeCell ref="N428:O428"/>
    <mergeCell ref="A429:A430"/>
    <mergeCell ref="B429:C430"/>
    <mergeCell ref="D429:D430"/>
    <mergeCell ref="I429:J429"/>
    <mergeCell ref="N429:O429"/>
    <mergeCell ref="I430:J430"/>
    <mergeCell ref="N430:O430"/>
    <mergeCell ref="A431:A432"/>
    <mergeCell ref="B431:C432"/>
    <mergeCell ref="D431:D432"/>
    <mergeCell ref="I431:J431"/>
    <mergeCell ref="N431:O431"/>
    <mergeCell ref="I432:J432"/>
    <mergeCell ref="N432:O432"/>
    <mergeCell ref="A421:A422"/>
    <mergeCell ref="B421:C422"/>
    <mergeCell ref="D421:D422"/>
    <mergeCell ref="I421:J421"/>
    <mergeCell ref="N421:O421"/>
    <mergeCell ref="I422:J422"/>
    <mergeCell ref="N422:O422"/>
    <mergeCell ref="A423:A424"/>
    <mergeCell ref="B423:C424"/>
    <mergeCell ref="D423:D424"/>
    <mergeCell ref="I423:J423"/>
    <mergeCell ref="N423:O423"/>
    <mergeCell ref="I424:J424"/>
    <mergeCell ref="N424:O424"/>
    <mergeCell ref="A425:A426"/>
    <mergeCell ref="B425:C426"/>
    <mergeCell ref="D425:D426"/>
    <mergeCell ref="I425:J425"/>
    <mergeCell ref="N425:O425"/>
    <mergeCell ref="I426:J426"/>
    <mergeCell ref="N426:O426"/>
    <mergeCell ref="A415:A416"/>
    <mergeCell ref="B415:C416"/>
    <mergeCell ref="D415:D416"/>
    <mergeCell ref="I415:J415"/>
    <mergeCell ref="N415:O415"/>
    <mergeCell ref="I416:J416"/>
    <mergeCell ref="N416:O416"/>
    <mergeCell ref="A417:A418"/>
    <mergeCell ref="B417:C418"/>
    <mergeCell ref="D417:D418"/>
    <mergeCell ref="I417:J417"/>
    <mergeCell ref="N417:O417"/>
    <mergeCell ref="I418:J418"/>
    <mergeCell ref="N418:O418"/>
    <mergeCell ref="A419:A420"/>
    <mergeCell ref="B419:C420"/>
    <mergeCell ref="D419:D420"/>
    <mergeCell ref="I419:J419"/>
    <mergeCell ref="N419:O419"/>
    <mergeCell ref="I420:J420"/>
    <mergeCell ref="N420:O420"/>
    <mergeCell ref="A409:A410"/>
    <mergeCell ref="B409:C410"/>
    <mergeCell ref="D409:D410"/>
    <mergeCell ref="I409:J409"/>
    <mergeCell ref="N409:O409"/>
    <mergeCell ref="I410:J410"/>
    <mergeCell ref="N410:O410"/>
    <mergeCell ref="A411:A412"/>
    <mergeCell ref="B411:C412"/>
    <mergeCell ref="D411:D412"/>
    <mergeCell ref="I411:J411"/>
    <mergeCell ref="N411:O411"/>
    <mergeCell ref="I412:J412"/>
    <mergeCell ref="N412:O412"/>
    <mergeCell ref="A413:A414"/>
    <mergeCell ref="B413:C414"/>
    <mergeCell ref="D413:D414"/>
    <mergeCell ref="I413:J413"/>
    <mergeCell ref="N413:O413"/>
    <mergeCell ref="I414:J414"/>
    <mergeCell ref="N414:O414"/>
    <mergeCell ref="A403:A404"/>
    <mergeCell ref="B403:C404"/>
    <mergeCell ref="D403:D404"/>
    <mergeCell ref="I403:J403"/>
    <mergeCell ref="N403:O403"/>
    <mergeCell ref="I404:J404"/>
    <mergeCell ref="N404:O404"/>
    <mergeCell ref="A405:A406"/>
    <mergeCell ref="B405:C406"/>
    <mergeCell ref="D405:D406"/>
    <mergeCell ref="I405:J405"/>
    <mergeCell ref="N405:O405"/>
    <mergeCell ref="I406:J406"/>
    <mergeCell ref="N406:O406"/>
    <mergeCell ref="A407:A408"/>
    <mergeCell ref="B407:C408"/>
    <mergeCell ref="D407:D408"/>
    <mergeCell ref="I407:J407"/>
    <mergeCell ref="N407:O407"/>
    <mergeCell ref="I408:J408"/>
    <mergeCell ref="N408:O408"/>
    <mergeCell ref="A397:A398"/>
    <mergeCell ref="B397:C398"/>
    <mergeCell ref="D397:D398"/>
    <mergeCell ref="I397:J397"/>
    <mergeCell ref="N397:O397"/>
    <mergeCell ref="I398:J398"/>
    <mergeCell ref="N398:O398"/>
    <mergeCell ref="A399:A400"/>
    <mergeCell ref="B399:C400"/>
    <mergeCell ref="D399:D400"/>
    <mergeCell ref="I399:J399"/>
    <mergeCell ref="N399:O399"/>
    <mergeCell ref="I400:J400"/>
    <mergeCell ref="N400:O400"/>
    <mergeCell ref="A401:A402"/>
    <mergeCell ref="B401:C402"/>
    <mergeCell ref="D401:D402"/>
    <mergeCell ref="I401:J401"/>
    <mergeCell ref="N401:O401"/>
    <mergeCell ref="I402:J402"/>
    <mergeCell ref="N402:O402"/>
    <mergeCell ref="A391:A392"/>
    <mergeCell ref="B391:C392"/>
    <mergeCell ref="D391:D392"/>
    <mergeCell ref="I391:J391"/>
    <mergeCell ref="N391:O391"/>
    <mergeCell ref="I392:J392"/>
    <mergeCell ref="N392:O392"/>
    <mergeCell ref="A393:A394"/>
    <mergeCell ref="B393:C394"/>
    <mergeCell ref="D393:D394"/>
    <mergeCell ref="I393:J393"/>
    <mergeCell ref="N393:O393"/>
    <mergeCell ref="I394:J394"/>
    <mergeCell ref="N394:O394"/>
    <mergeCell ref="A395:A396"/>
    <mergeCell ref="B395:C396"/>
    <mergeCell ref="D395:D396"/>
    <mergeCell ref="I395:J395"/>
    <mergeCell ref="N395:O395"/>
    <mergeCell ref="I396:J396"/>
    <mergeCell ref="N396:O396"/>
    <mergeCell ref="A385:A386"/>
    <mergeCell ref="B385:C386"/>
    <mergeCell ref="D385:D386"/>
    <mergeCell ref="I385:J385"/>
    <mergeCell ref="N385:O385"/>
    <mergeCell ref="I386:J386"/>
    <mergeCell ref="N386:O386"/>
    <mergeCell ref="A387:A388"/>
    <mergeCell ref="B387:C388"/>
    <mergeCell ref="D387:D388"/>
    <mergeCell ref="I387:J387"/>
    <mergeCell ref="N387:O387"/>
    <mergeCell ref="I388:J388"/>
    <mergeCell ref="N388:O388"/>
    <mergeCell ref="A389:A390"/>
    <mergeCell ref="B389:C390"/>
    <mergeCell ref="D389:D390"/>
    <mergeCell ref="I389:J389"/>
    <mergeCell ref="N389:O389"/>
    <mergeCell ref="I390:J390"/>
    <mergeCell ref="N390:O390"/>
    <mergeCell ref="A379:A380"/>
    <mergeCell ref="B379:C380"/>
    <mergeCell ref="D379:D380"/>
    <mergeCell ref="I379:J379"/>
    <mergeCell ref="N379:O379"/>
    <mergeCell ref="I380:J380"/>
    <mergeCell ref="N380:O380"/>
    <mergeCell ref="A381:A382"/>
    <mergeCell ref="B381:C382"/>
    <mergeCell ref="D381:D382"/>
    <mergeCell ref="I381:J381"/>
    <mergeCell ref="N381:O381"/>
    <mergeCell ref="I382:J382"/>
    <mergeCell ref="N382:O382"/>
    <mergeCell ref="A383:A384"/>
    <mergeCell ref="B383:C384"/>
    <mergeCell ref="D383:D384"/>
    <mergeCell ref="I383:J383"/>
    <mergeCell ref="N383:O383"/>
    <mergeCell ref="I384:J384"/>
    <mergeCell ref="N384:O384"/>
    <mergeCell ref="A373:A374"/>
    <mergeCell ref="B373:C374"/>
    <mergeCell ref="D373:D374"/>
    <mergeCell ref="I373:J373"/>
    <mergeCell ref="N373:O373"/>
    <mergeCell ref="I374:J374"/>
    <mergeCell ref="N374:O374"/>
    <mergeCell ref="A375:A376"/>
    <mergeCell ref="B375:C376"/>
    <mergeCell ref="D375:D376"/>
    <mergeCell ref="I375:J375"/>
    <mergeCell ref="N375:O375"/>
    <mergeCell ref="I376:J376"/>
    <mergeCell ref="N376:O376"/>
    <mergeCell ref="A377:A378"/>
    <mergeCell ref="B377:C378"/>
    <mergeCell ref="D377:D378"/>
    <mergeCell ref="I377:J377"/>
    <mergeCell ref="N377:O377"/>
    <mergeCell ref="I378:J378"/>
    <mergeCell ref="N378:O378"/>
    <mergeCell ref="B368:C368"/>
    <mergeCell ref="D368:E368"/>
    <mergeCell ref="I368:J368"/>
    <mergeCell ref="N368:O368"/>
    <mergeCell ref="A369:A370"/>
    <mergeCell ref="B369:C370"/>
    <mergeCell ref="D369:D370"/>
    <mergeCell ref="I369:J369"/>
    <mergeCell ref="N369:O369"/>
    <mergeCell ref="I370:J370"/>
    <mergeCell ref="N370:O370"/>
    <mergeCell ref="A371:A372"/>
    <mergeCell ref="B371:C372"/>
    <mergeCell ref="D371:D372"/>
    <mergeCell ref="I371:J371"/>
    <mergeCell ref="N371:O371"/>
    <mergeCell ref="I372:J372"/>
    <mergeCell ref="N372:O372"/>
    <mergeCell ref="B363:C363"/>
    <mergeCell ref="D363:E363"/>
    <mergeCell ref="I363:J363"/>
    <mergeCell ref="N363:O363"/>
    <mergeCell ref="A364:A365"/>
    <mergeCell ref="B364:C365"/>
    <mergeCell ref="D364:D365"/>
    <mergeCell ref="I364:J364"/>
    <mergeCell ref="N364:O364"/>
    <mergeCell ref="I365:J365"/>
    <mergeCell ref="N365:O365"/>
    <mergeCell ref="A366:C366"/>
    <mergeCell ref="D366:E366"/>
    <mergeCell ref="I366:J366"/>
    <mergeCell ref="N366:O366"/>
    <mergeCell ref="A367:C367"/>
    <mergeCell ref="D367:E367"/>
    <mergeCell ref="I367:J367"/>
    <mergeCell ref="N367:O367"/>
    <mergeCell ref="A358:C358"/>
    <mergeCell ref="D358:E358"/>
    <mergeCell ref="I358:J358"/>
    <mergeCell ref="N358:O358"/>
    <mergeCell ref="A359:C359"/>
    <mergeCell ref="D359:E359"/>
    <mergeCell ref="I359:J359"/>
    <mergeCell ref="N359:O359"/>
    <mergeCell ref="B360:C360"/>
    <mergeCell ref="D360:E360"/>
    <mergeCell ref="I360:J360"/>
    <mergeCell ref="N360:O360"/>
    <mergeCell ref="A361:A362"/>
    <mergeCell ref="B361:C362"/>
    <mergeCell ref="D361:D362"/>
    <mergeCell ref="I361:J361"/>
    <mergeCell ref="N361:O361"/>
    <mergeCell ref="I362:J362"/>
    <mergeCell ref="N362:O362"/>
    <mergeCell ref="B352:C352"/>
    <mergeCell ref="D352:E352"/>
    <mergeCell ref="I352:J352"/>
    <mergeCell ref="N352:O352"/>
    <mergeCell ref="A353:A354"/>
    <mergeCell ref="B353:C354"/>
    <mergeCell ref="D353:D354"/>
    <mergeCell ref="I353:J353"/>
    <mergeCell ref="N353:O353"/>
    <mergeCell ref="I354:J354"/>
    <mergeCell ref="N354:O354"/>
    <mergeCell ref="B355:C355"/>
    <mergeCell ref="D355:E355"/>
    <mergeCell ref="I355:J355"/>
    <mergeCell ref="N355:O355"/>
    <mergeCell ref="A356:A357"/>
    <mergeCell ref="B356:C357"/>
    <mergeCell ref="D356:D357"/>
    <mergeCell ref="I356:J356"/>
    <mergeCell ref="N356:O356"/>
    <mergeCell ref="I357:J357"/>
    <mergeCell ref="N357:O357"/>
    <mergeCell ref="A347:A348"/>
    <mergeCell ref="B347:C348"/>
    <mergeCell ref="D347:D348"/>
    <mergeCell ref="I347:J347"/>
    <mergeCell ref="N347:O347"/>
    <mergeCell ref="I348:J348"/>
    <mergeCell ref="N348:O348"/>
    <mergeCell ref="B349:C349"/>
    <mergeCell ref="D349:E349"/>
    <mergeCell ref="I349:J349"/>
    <mergeCell ref="N349:O349"/>
    <mergeCell ref="A350:A351"/>
    <mergeCell ref="B350:C351"/>
    <mergeCell ref="D350:D351"/>
    <mergeCell ref="I350:J350"/>
    <mergeCell ref="N350:O350"/>
    <mergeCell ref="I351:J351"/>
    <mergeCell ref="N351:O351"/>
    <mergeCell ref="A342:C342"/>
    <mergeCell ref="D342:E342"/>
    <mergeCell ref="I342:J342"/>
    <mergeCell ref="N342:O342"/>
    <mergeCell ref="B343:C343"/>
    <mergeCell ref="D343:E343"/>
    <mergeCell ref="I343:J343"/>
    <mergeCell ref="N343:O343"/>
    <mergeCell ref="A344:A345"/>
    <mergeCell ref="B344:C345"/>
    <mergeCell ref="D344:D345"/>
    <mergeCell ref="I344:J344"/>
    <mergeCell ref="N344:O344"/>
    <mergeCell ref="I345:J345"/>
    <mergeCell ref="N345:O345"/>
    <mergeCell ref="B346:C346"/>
    <mergeCell ref="D346:E346"/>
    <mergeCell ref="I346:J346"/>
    <mergeCell ref="N346:O346"/>
    <mergeCell ref="B336:C336"/>
    <mergeCell ref="D336:E336"/>
    <mergeCell ref="I336:J336"/>
    <mergeCell ref="N336:O336"/>
    <mergeCell ref="A337:A338"/>
    <mergeCell ref="B337:C338"/>
    <mergeCell ref="D337:D338"/>
    <mergeCell ref="I337:J337"/>
    <mergeCell ref="N337:O337"/>
    <mergeCell ref="I338:J338"/>
    <mergeCell ref="N338:O338"/>
    <mergeCell ref="B339:C339"/>
    <mergeCell ref="D339:E339"/>
    <mergeCell ref="I339:J339"/>
    <mergeCell ref="N339:O339"/>
    <mergeCell ref="A340:A341"/>
    <mergeCell ref="B340:C341"/>
    <mergeCell ref="D340:D341"/>
    <mergeCell ref="I340:J340"/>
    <mergeCell ref="N340:O340"/>
    <mergeCell ref="I341:J341"/>
    <mergeCell ref="N341:O341"/>
    <mergeCell ref="B330:C330"/>
    <mergeCell ref="D330:E330"/>
    <mergeCell ref="I330:J330"/>
    <mergeCell ref="N330:O330"/>
    <mergeCell ref="A331:A332"/>
    <mergeCell ref="B331:C332"/>
    <mergeCell ref="D331:D332"/>
    <mergeCell ref="I331:J331"/>
    <mergeCell ref="N331:O331"/>
    <mergeCell ref="I332:J332"/>
    <mergeCell ref="N332:O332"/>
    <mergeCell ref="B333:C333"/>
    <mergeCell ref="D333:E333"/>
    <mergeCell ref="I333:J333"/>
    <mergeCell ref="N333:O333"/>
    <mergeCell ref="A334:A335"/>
    <mergeCell ref="B334:C335"/>
    <mergeCell ref="D334:D335"/>
    <mergeCell ref="I334:J334"/>
    <mergeCell ref="N334:O334"/>
    <mergeCell ref="I335:J335"/>
    <mergeCell ref="N335:O335"/>
    <mergeCell ref="A324:A325"/>
    <mergeCell ref="B324:C325"/>
    <mergeCell ref="D324:D325"/>
    <mergeCell ref="I324:J324"/>
    <mergeCell ref="N324:O324"/>
    <mergeCell ref="I325:J325"/>
    <mergeCell ref="N325:O325"/>
    <mergeCell ref="A326:A327"/>
    <mergeCell ref="B326:C327"/>
    <mergeCell ref="D326:D327"/>
    <mergeCell ref="I326:J326"/>
    <mergeCell ref="N326:O326"/>
    <mergeCell ref="I327:J327"/>
    <mergeCell ref="N327:O327"/>
    <mergeCell ref="A328:A329"/>
    <mergeCell ref="B328:C329"/>
    <mergeCell ref="D328:D329"/>
    <mergeCell ref="I328:J328"/>
    <mergeCell ref="N328:O328"/>
    <mergeCell ref="I329:J329"/>
    <mergeCell ref="N329:O329"/>
    <mergeCell ref="A318:A319"/>
    <mergeCell ref="B318:C319"/>
    <mergeCell ref="D318:D319"/>
    <mergeCell ref="I318:J318"/>
    <mergeCell ref="N318:O318"/>
    <mergeCell ref="I319:J319"/>
    <mergeCell ref="N319:O319"/>
    <mergeCell ref="A320:C320"/>
    <mergeCell ref="D320:E320"/>
    <mergeCell ref="I320:J320"/>
    <mergeCell ref="N320:O320"/>
    <mergeCell ref="B321:C321"/>
    <mergeCell ref="D321:E321"/>
    <mergeCell ref="I321:J321"/>
    <mergeCell ref="N321:O321"/>
    <mergeCell ref="A322:A323"/>
    <mergeCell ref="B322:C323"/>
    <mergeCell ref="D322:D323"/>
    <mergeCell ref="I322:J322"/>
    <mergeCell ref="N322:O322"/>
    <mergeCell ref="I323:J323"/>
    <mergeCell ref="N323:O323"/>
    <mergeCell ref="B313:C313"/>
    <mergeCell ref="D313:E313"/>
    <mergeCell ref="I313:J313"/>
    <mergeCell ref="N313:O313"/>
    <mergeCell ref="A314:A315"/>
    <mergeCell ref="B314:C315"/>
    <mergeCell ref="D314:D315"/>
    <mergeCell ref="I314:J314"/>
    <mergeCell ref="N314:O314"/>
    <mergeCell ref="I315:J315"/>
    <mergeCell ref="N315:O315"/>
    <mergeCell ref="A316:C316"/>
    <mergeCell ref="D316:E316"/>
    <mergeCell ref="I316:J316"/>
    <mergeCell ref="N316:O316"/>
    <mergeCell ref="B317:C317"/>
    <mergeCell ref="D317:E317"/>
    <mergeCell ref="I317:J317"/>
    <mergeCell ref="N317:O317"/>
    <mergeCell ref="B307:C307"/>
    <mergeCell ref="D307:E307"/>
    <mergeCell ref="I307:J307"/>
    <mergeCell ref="N307:O307"/>
    <mergeCell ref="A308:A309"/>
    <mergeCell ref="B308:C309"/>
    <mergeCell ref="D308:D309"/>
    <mergeCell ref="I308:J308"/>
    <mergeCell ref="N308:O308"/>
    <mergeCell ref="I309:J309"/>
    <mergeCell ref="N309:O309"/>
    <mergeCell ref="B310:C310"/>
    <mergeCell ref="D310:E310"/>
    <mergeCell ref="I310:J310"/>
    <mergeCell ref="N310:O310"/>
    <mergeCell ref="A311:A312"/>
    <mergeCell ref="B311:C312"/>
    <mergeCell ref="D311:D312"/>
    <mergeCell ref="I311:J311"/>
    <mergeCell ref="N311:O311"/>
    <mergeCell ref="I312:J312"/>
    <mergeCell ref="N312:O312"/>
    <mergeCell ref="B301:C301"/>
    <mergeCell ref="D301:E301"/>
    <mergeCell ref="I301:J301"/>
    <mergeCell ref="N301:O301"/>
    <mergeCell ref="A302:A303"/>
    <mergeCell ref="B302:C303"/>
    <mergeCell ref="D302:D303"/>
    <mergeCell ref="I302:J302"/>
    <mergeCell ref="N302:O302"/>
    <mergeCell ref="I303:J303"/>
    <mergeCell ref="N303:O303"/>
    <mergeCell ref="B304:C304"/>
    <mergeCell ref="D304:E304"/>
    <mergeCell ref="I304:J304"/>
    <mergeCell ref="N304:O304"/>
    <mergeCell ref="A305:A306"/>
    <mergeCell ref="B305:C306"/>
    <mergeCell ref="D305:D306"/>
    <mergeCell ref="I305:J305"/>
    <mergeCell ref="N305:O305"/>
    <mergeCell ref="I306:J306"/>
    <mergeCell ref="N306:O306"/>
    <mergeCell ref="A296:A297"/>
    <mergeCell ref="B296:C297"/>
    <mergeCell ref="D296:D297"/>
    <mergeCell ref="I296:J296"/>
    <mergeCell ref="N296:O296"/>
    <mergeCell ref="I297:J297"/>
    <mergeCell ref="N297:O297"/>
    <mergeCell ref="B298:C298"/>
    <mergeCell ref="D298:E298"/>
    <mergeCell ref="I298:J298"/>
    <mergeCell ref="N298:O298"/>
    <mergeCell ref="A299:A300"/>
    <mergeCell ref="B299:C300"/>
    <mergeCell ref="D299:D300"/>
    <mergeCell ref="I299:J299"/>
    <mergeCell ref="N299:O299"/>
    <mergeCell ref="I300:J300"/>
    <mergeCell ref="N300:O300"/>
    <mergeCell ref="A291:C291"/>
    <mergeCell ref="D291:E291"/>
    <mergeCell ref="I291:J291"/>
    <mergeCell ref="N291:O291"/>
    <mergeCell ref="B292:C292"/>
    <mergeCell ref="D292:E292"/>
    <mergeCell ref="I292:J292"/>
    <mergeCell ref="N292:O292"/>
    <mergeCell ref="A293:A294"/>
    <mergeCell ref="B293:C294"/>
    <mergeCell ref="D293:D294"/>
    <mergeCell ref="I293:J293"/>
    <mergeCell ref="N293:O293"/>
    <mergeCell ref="I294:J294"/>
    <mergeCell ref="N294:O294"/>
    <mergeCell ref="B295:C295"/>
    <mergeCell ref="D295:E295"/>
    <mergeCell ref="I295:J295"/>
    <mergeCell ref="N295:O295"/>
    <mergeCell ref="A286:A287"/>
    <mergeCell ref="B286:C287"/>
    <mergeCell ref="D286:D287"/>
    <mergeCell ref="I286:J286"/>
    <mergeCell ref="N286:O286"/>
    <mergeCell ref="I287:J287"/>
    <mergeCell ref="N287:O287"/>
    <mergeCell ref="B288:C288"/>
    <mergeCell ref="D288:E288"/>
    <mergeCell ref="I288:J288"/>
    <mergeCell ref="N288:O288"/>
    <mergeCell ref="A289:A290"/>
    <mergeCell ref="B289:C290"/>
    <mergeCell ref="D289:D290"/>
    <mergeCell ref="I289:J289"/>
    <mergeCell ref="N289:O289"/>
    <mergeCell ref="I290:J290"/>
    <mergeCell ref="N290:O290"/>
    <mergeCell ref="A281:A282"/>
    <mergeCell ref="B281:C282"/>
    <mergeCell ref="D281:D282"/>
    <mergeCell ref="I281:J281"/>
    <mergeCell ref="N281:O281"/>
    <mergeCell ref="I282:J282"/>
    <mergeCell ref="N282:O282"/>
    <mergeCell ref="A283:A284"/>
    <mergeCell ref="B283:C284"/>
    <mergeCell ref="D283:D284"/>
    <mergeCell ref="I283:J283"/>
    <mergeCell ref="N283:O283"/>
    <mergeCell ref="I284:J284"/>
    <mergeCell ref="N284:O284"/>
    <mergeCell ref="B285:C285"/>
    <mergeCell ref="D285:E285"/>
    <mergeCell ref="I285:J285"/>
    <mergeCell ref="N285:O285"/>
    <mergeCell ref="A276:A277"/>
    <mergeCell ref="B276:C277"/>
    <mergeCell ref="D276:D277"/>
    <mergeCell ref="I276:J276"/>
    <mergeCell ref="N276:O276"/>
    <mergeCell ref="I277:J277"/>
    <mergeCell ref="N277:O277"/>
    <mergeCell ref="A278:A279"/>
    <mergeCell ref="B278:C279"/>
    <mergeCell ref="D278:D279"/>
    <mergeCell ref="I278:J278"/>
    <mergeCell ref="N278:O278"/>
    <mergeCell ref="I279:J279"/>
    <mergeCell ref="N279:O279"/>
    <mergeCell ref="B280:C280"/>
    <mergeCell ref="D280:E280"/>
    <mergeCell ref="I280:J280"/>
    <mergeCell ref="N280:O280"/>
    <mergeCell ref="A270:A271"/>
    <mergeCell ref="B270:C271"/>
    <mergeCell ref="D270:D271"/>
    <mergeCell ref="I270:J270"/>
    <mergeCell ref="N270:O270"/>
    <mergeCell ref="I271:J271"/>
    <mergeCell ref="N271:O271"/>
    <mergeCell ref="A272:A273"/>
    <mergeCell ref="B272:C273"/>
    <mergeCell ref="D272:D273"/>
    <mergeCell ref="I272:J272"/>
    <mergeCell ref="N272:O272"/>
    <mergeCell ref="I273:J273"/>
    <mergeCell ref="N273:O273"/>
    <mergeCell ref="A274:A275"/>
    <mergeCell ref="B274:C275"/>
    <mergeCell ref="D274:D275"/>
    <mergeCell ref="I274:J274"/>
    <mergeCell ref="N274:O274"/>
    <mergeCell ref="I275:J275"/>
    <mergeCell ref="N275:O275"/>
    <mergeCell ref="B265:C265"/>
    <mergeCell ref="D265:E265"/>
    <mergeCell ref="I265:J265"/>
    <mergeCell ref="N265:O265"/>
    <mergeCell ref="A266:A267"/>
    <mergeCell ref="B266:C267"/>
    <mergeCell ref="D266:D267"/>
    <mergeCell ref="I266:J266"/>
    <mergeCell ref="N266:O266"/>
    <mergeCell ref="I267:J267"/>
    <mergeCell ref="N267:O267"/>
    <mergeCell ref="A268:C268"/>
    <mergeCell ref="D268:E268"/>
    <mergeCell ref="I268:J268"/>
    <mergeCell ref="N268:O268"/>
    <mergeCell ref="B269:C269"/>
    <mergeCell ref="D269:E269"/>
    <mergeCell ref="I269:J269"/>
    <mergeCell ref="N269:O269"/>
    <mergeCell ref="A260:A261"/>
    <mergeCell ref="B260:C261"/>
    <mergeCell ref="D260:D261"/>
    <mergeCell ref="I260:J260"/>
    <mergeCell ref="N260:O260"/>
    <mergeCell ref="I261:J261"/>
    <mergeCell ref="N261:O261"/>
    <mergeCell ref="B262:C262"/>
    <mergeCell ref="D262:E262"/>
    <mergeCell ref="I262:J262"/>
    <mergeCell ref="N262:O262"/>
    <mergeCell ref="A263:A264"/>
    <mergeCell ref="B263:C264"/>
    <mergeCell ref="D263:D264"/>
    <mergeCell ref="I263:J263"/>
    <mergeCell ref="N263:O263"/>
    <mergeCell ref="I264:J264"/>
    <mergeCell ref="N264:O264"/>
    <mergeCell ref="A255:C255"/>
    <mergeCell ref="D255:E255"/>
    <mergeCell ref="I255:J255"/>
    <mergeCell ref="N255:O255"/>
    <mergeCell ref="B256:C256"/>
    <mergeCell ref="D256:E256"/>
    <mergeCell ref="I256:J256"/>
    <mergeCell ref="N256:O256"/>
    <mergeCell ref="A257:A258"/>
    <mergeCell ref="B257:C258"/>
    <mergeCell ref="D257:D258"/>
    <mergeCell ref="I257:J257"/>
    <mergeCell ref="N257:O257"/>
    <mergeCell ref="I258:J258"/>
    <mergeCell ref="N258:O258"/>
    <mergeCell ref="B259:C259"/>
    <mergeCell ref="D259:E259"/>
    <mergeCell ref="I259:J259"/>
    <mergeCell ref="N259:O259"/>
    <mergeCell ref="B250:C250"/>
    <mergeCell ref="D250:E250"/>
    <mergeCell ref="I250:J250"/>
    <mergeCell ref="N250:O250"/>
    <mergeCell ref="A251:A252"/>
    <mergeCell ref="B251:C252"/>
    <mergeCell ref="D251:D252"/>
    <mergeCell ref="I251:J251"/>
    <mergeCell ref="N251:O251"/>
    <mergeCell ref="I252:J252"/>
    <mergeCell ref="N252:O252"/>
    <mergeCell ref="A253:A254"/>
    <mergeCell ref="B253:C254"/>
    <mergeCell ref="D253:D254"/>
    <mergeCell ref="I253:J253"/>
    <mergeCell ref="N253:O253"/>
    <mergeCell ref="I254:J254"/>
    <mergeCell ref="N254:O254"/>
    <mergeCell ref="A245:A246"/>
    <mergeCell ref="B245:C246"/>
    <mergeCell ref="D245:D246"/>
    <mergeCell ref="I245:J245"/>
    <mergeCell ref="N245:O245"/>
    <mergeCell ref="I246:J246"/>
    <mergeCell ref="N246:O246"/>
    <mergeCell ref="B247:C247"/>
    <mergeCell ref="D247:E247"/>
    <mergeCell ref="I247:J247"/>
    <mergeCell ref="N247:O247"/>
    <mergeCell ref="A248:A249"/>
    <mergeCell ref="B248:C249"/>
    <mergeCell ref="D248:D249"/>
    <mergeCell ref="I248:J248"/>
    <mergeCell ref="N248:O248"/>
    <mergeCell ref="I249:J249"/>
    <mergeCell ref="N249:O249"/>
    <mergeCell ref="A240:A241"/>
    <mergeCell ref="B240:C241"/>
    <mergeCell ref="D240:D241"/>
    <mergeCell ref="I240:J240"/>
    <mergeCell ref="N240:O240"/>
    <mergeCell ref="I241:J241"/>
    <mergeCell ref="N241:O241"/>
    <mergeCell ref="B242:C242"/>
    <mergeCell ref="D242:E242"/>
    <mergeCell ref="I242:J242"/>
    <mergeCell ref="N242:O242"/>
    <mergeCell ref="A243:A244"/>
    <mergeCell ref="B243:C244"/>
    <mergeCell ref="D243:D244"/>
    <mergeCell ref="I243:J243"/>
    <mergeCell ref="N243:O243"/>
    <mergeCell ref="I244:J244"/>
    <mergeCell ref="N244:O244"/>
    <mergeCell ref="A235:A236"/>
    <mergeCell ref="B235:C236"/>
    <mergeCell ref="D235:D236"/>
    <mergeCell ref="I235:J235"/>
    <mergeCell ref="N235:O235"/>
    <mergeCell ref="I236:J236"/>
    <mergeCell ref="N236:O236"/>
    <mergeCell ref="A237:A238"/>
    <mergeCell ref="B237:C238"/>
    <mergeCell ref="D237:D238"/>
    <mergeCell ref="I237:J237"/>
    <mergeCell ref="N237:O237"/>
    <mergeCell ref="I238:J238"/>
    <mergeCell ref="N238:O238"/>
    <mergeCell ref="B239:C239"/>
    <mergeCell ref="D239:E239"/>
    <mergeCell ref="I239:J239"/>
    <mergeCell ref="N239:O239"/>
    <mergeCell ref="A230:C230"/>
    <mergeCell ref="D230:E230"/>
    <mergeCell ref="I230:J230"/>
    <mergeCell ref="N230:O230"/>
    <mergeCell ref="B231:C231"/>
    <mergeCell ref="D231:E231"/>
    <mergeCell ref="I231:J231"/>
    <mergeCell ref="N231:O231"/>
    <mergeCell ref="A232:A233"/>
    <mergeCell ref="B232:C233"/>
    <mergeCell ref="D232:D233"/>
    <mergeCell ref="I232:J232"/>
    <mergeCell ref="N232:O232"/>
    <mergeCell ref="I233:J233"/>
    <mergeCell ref="N233:O233"/>
    <mergeCell ref="B234:C234"/>
    <mergeCell ref="D234:E234"/>
    <mergeCell ref="I234:J234"/>
    <mergeCell ref="N234:O234"/>
    <mergeCell ref="B224:C224"/>
    <mergeCell ref="D224:E224"/>
    <mergeCell ref="I224:J224"/>
    <mergeCell ref="N224:O224"/>
    <mergeCell ref="A225:A226"/>
    <mergeCell ref="B225:C226"/>
    <mergeCell ref="D225:D226"/>
    <mergeCell ref="I225:J225"/>
    <mergeCell ref="N225:O225"/>
    <mergeCell ref="I226:J226"/>
    <mergeCell ref="N226:O226"/>
    <mergeCell ref="B227:C227"/>
    <mergeCell ref="D227:E227"/>
    <mergeCell ref="I227:J227"/>
    <mergeCell ref="N227:O227"/>
    <mergeCell ref="A228:A229"/>
    <mergeCell ref="B228:C229"/>
    <mergeCell ref="D228:D229"/>
    <mergeCell ref="I228:J228"/>
    <mergeCell ref="N228:O228"/>
    <mergeCell ref="I229:J229"/>
    <mergeCell ref="N229:O229"/>
    <mergeCell ref="B219:C219"/>
    <mergeCell ref="D219:E219"/>
    <mergeCell ref="I219:J219"/>
    <mergeCell ref="N219:O219"/>
    <mergeCell ref="A220:A221"/>
    <mergeCell ref="B220:C221"/>
    <mergeCell ref="D220:D221"/>
    <mergeCell ref="I220:J220"/>
    <mergeCell ref="N220:O220"/>
    <mergeCell ref="I221:J221"/>
    <mergeCell ref="N221:O221"/>
    <mergeCell ref="A222:A223"/>
    <mergeCell ref="B222:C223"/>
    <mergeCell ref="D222:D223"/>
    <mergeCell ref="I222:J222"/>
    <mergeCell ref="N222:O222"/>
    <mergeCell ref="I223:J223"/>
    <mergeCell ref="N223:O223"/>
    <mergeCell ref="B213:C213"/>
    <mergeCell ref="D213:E213"/>
    <mergeCell ref="I213:J213"/>
    <mergeCell ref="N213:O213"/>
    <mergeCell ref="A214:A215"/>
    <mergeCell ref="B214:C215"/>
    <mergeCell ref="D214:D215"/>
    <mergeCell ref="I214:J214"/>
    <mergeCell ref="N214:O214"/>
    <mergeCell ref="I215:J215"/>
    <mergeCell ref="N215:O215"/>
    <mergeCell ref="B216:C216"/>
    <mergeCell ref="D216:E216"/>
    <mergeCell ref="I216:J216"/>
    <mergeCell ref="N216:O216"/>
    <mergeCell ref="A217:A218"/>
    <mergeCell ref="B217:C218"/>
    <mergeCell ref="D217:D218"/>
    <mergeCell ref="I217:J217"/>
    <mergeCell ref="N217:O217"/>
    <mergeCell ref="I218:J218"/>
    <mergeCell ref="N218:O218"/>
    <mergeCell ref="B207:C207"/>
    <mergeCell ref="D207:E207"/>
    <mergeCell ref="I207:J207"/>
    <mergeCell ref="N207:O207"/>
    <mergeCell ref="A208:A209"/>
    <mergeCell ref="B208:C209"/>
    <mergeCell ref="D208:D209"/>
    <mergeCell ref="I208:J208"/>
    <mergeCell ref="N208:O208"/>
    <mergeCell ref="I209:J209"/>
    <mergeCell ref="N209:O209"/>
    <mergeCell ref="B210:C210"/>
    <mergeCell ref="D210:E210"/>
    <mergeCell ref="I210:J210"/>
    <mergeCell ref="N210:O210"/>
    <mergeCell ref="A211:A212"/>
    <mergeCell ref="B211:C212"/>
    <mergeCell ref="D211:D212"/>
    <mergeCell ref="I211:J211"/>
    <mergeCell ref="N211:O211"/>
    <mergeCell ref="I212:J212"/>
    <mergeCell ref="N212:O212"/>
    <mergeCell ref="A201:C201"/>
    <mergeCell ref="D201:E201"/>
    <mergeCell ref="I201:J201"/>
    <mergeCell ref="N201:O201"/>
    <mergeCell ref="B202:C202"/>
    <mergeCell ref="D202:E202"/>
    <mergeCell ref="I202:J202"/>
    <mergeCell ref="N202:O202"/>
    <mergeCell ref="A203:A204"/>
    <mergeCell ref="B203:C204"/>
    <mergeCell ref="D203:D204"/>
    <mergeCell ref="I203:J203"/>
    <mergeCell ref="N203:O203"/>
    <mergeCell ref="I204:J204"/>
    <mergeCell ref="N204:O204"/>
    <mergeCell ref="A205:A206"/>
    <mergeCell ref="B205:C206"/>
    <mergeCell ref="D205:D206"/>
    <mergeCell ref="I205:J205"/>
    <mergeCell ref="N205:O205"/>
    <mergeCell ref="I206:J206"/>
    <mergeCell ref="N206:O206"/>
    <mergeCell ref="A195:A196"/>
    <mergeCell ref="B195:C196"/>
    <mergeCell ref="D195:D196"/>
    <mergeCell ref="I195:J195"/>
    <mergeCell ref="N195:O195"/>
    <mergeCell ref="I196:J196"/>
    <mergeCell ref="N196:O196"/>
    <mergeCell ref="A197:A198"/>
    <mergeCell ref="B197:C198"/>
    <mergeCell ref="D197:D198"/>
    <mergeCell ref="I197:J197"/>
    <mergeCell ref="N197:O197"/>
    <mergeCell ref="I198:J198"/>
    <mergeCell ref="N198:O198"/>
    <mergeCell ref="A199:A200"/>
    <mergeCell ref="B199:C200"/>
    <mergeCell ref="D199:D200"/>
    <mergeCell ref="I199:J199"/>
    <mergeCell ref="N199:O199"/>
    <mergeCell ref="I200:J200"/>
    <mergeCell ref="N200:O200"/>
    <mergeCell ref="A189:A190"/>
    <mergeCell ref="B189:C190"/>
    <mergeCell ref="D189:D190"/>
    <mergeCell ref="I189:J189"/>
    <mergeCell ref="N189:O189"/>
    <mergeCell ref="I190:J190"/>
    <mergeCell ref="N190:O190"/>
    <mergeCell ref="A191:A192"/>
    <mergeCell ref="B191:C192"/>
    <mergeCell ref="D191:D192"/>
    <mergeCell ref="I191:J191"/>
    <mergeCell ref="N191:O191"/>
    <mergeCell ref="I192:J192"/>
    <mergeCell ref="N192:O192"/>
    <mergeCell ref="A193:A194"/>
    <mergeCell ref="B193:C194"/>
    <mergeCell ref="D193:D194"/>
    <mergeCell ref="I193:J193"/>
    <mergeCell ref="N193:O193"/>
    <mergeCell ref="I194:J194"/>
    <mergeCell ref="N194:O194"/>
    <mergeCell ref="A183:A184"/>
    <mergeCell ref="B183:C184"/>
    <mergeCell ref="D183:D184"/>
    <mergeCell ref="I183:J183"/>
    <mergeCell ref="N183:O183"/>
    <mergeCell ref="I184:J184"/>
    <mergeCell ref="N184:O184"/>
    <mergeCell ref="A185:A186"/>
    <mergeCell ref="B185:C186"/>
    <mergeCell ref="D185:D186"/>
    <mergeCell ref="I185:J185"/>
    <mergeCell ref="N185:O185"/>
    <mergeCell ref="I186:J186"/>
    <mergeCell ref="N186:O186"/>
    <mergeCell ref="A187:A188"/>
    <mergeCell ref="B187:C188"/>
    <mergeCell ref="D187:D188"/>
    <mergeCell ref="I187:J187"/>
    <mergeCell ref="N187:O187"/>
    <mergeCell ref="I188:J188"/>
    <mergeCell ref="N188:O188"/>
    <mergeCell ref="B178:C178"/>
    <mergeCell ref="D178:E178"/>
    <mergeCell ref="I178:J178"/>
    <mergeCell ref="N178:O178"/>
    <mergeCell ref="A179:A180"/>
    <mergeCell ref="B179:C180"/>
    <mergeCell ref="D179:D180"/>
    <mergeCell ref="I179:J179"/>
    <mergeCell ref="N179:O179"/>
    <mergeCell ref="I180:J180"/>
    <mergeCell ref="N180:O180"/>
    <mergeCell ref="A181:A182"/>
    <mergeCell ref="B181:C182"/>
    <mergeCell ref="D181:D182"/>
    <mergeCell ref="I181:J181"/>
    <mergeCell ref="N181:O181"/>
    <mergeCell ref="I182:J182"/>
    <mergeCell ref="N182:O182"/>
    <mergeCell ref="B173:C173"/>
    <mergeCell ref="D173:E173"/>
    <mergeCell ref="I173:J173"/>
    <mergeCell ref="N173:O173"/>
    <mergeCell ref="A174:A175"/>
    <mergeCell ref="B174:C175"/>
    <mergeCell ref="D174:D175"/>
    <mergeCell ref="I174:J174"/>
    <mergeCell ref="N174:O174"/>
    <mergeCell ref="I175:J175"/>
    <mergeCell ref="N175:O175"/>
    <mergeCell ref="A176:A177"/>
    <mergeCell ref="B176:C177"/>
    <mergeCell ref="D176:D177"/>
    <mergeCell ref="I176:J176"/>
    <mergeCell ref="N176:O176"/>
    <mergeCell ref="I177:J177"/>
    <mergeCell ref="N177:O177"/>
    <mergeCell ref="A168:A169"/>
    <mergeCell ref="B168:C169"/>
    <mergeCell ref="D168:D169"/>
    <mergeCell ref="I168:J168"/>
    <mergeCell ref="N168:O168"/>
    <mergeCell ref="I169:J169"/>
    <mergeCell ref="N169:O169"/>
    <mergeCell ref="B170:C170"/>
    <mergeCell ref="D170:E170"/>
    <mergeCell ref="I170:J170"/>
    <mergeCell ref="N170:O170"/>
    <mergeCell ref="A171:A172"/>
    <mergeCell ref="B171:C172"/>
    <mergeCell ref="D171:D172"/>
    <mergeCell ref="I171:J171"/>
    <mergeCell ref="N171:O171"/>
    <mergeCell ref="I172:J172"/>
    <mergeCell ref="N172:O172"/>
    <mergeCell ref="B162:C162"/>
    <mergeCell ref="D162:E162"/>
    <mergeCell ref="I162:J162"/>
    <mergeCell ref="N162:O162"/>
    <mergeCell ref="A163:A164"/>
    <mergeCell ref="B163:C164"/>
    <mergeCell ref="D163:D164"/>
    <mergeCell ref="I163:J163"/>
    <mergeCell ref="N163:O163"/>
    <mergeCell ref="I164:J164"/>
    <mergeCell ref="N164:O164"/>
    <mergeCell ref="B165:C165"/>
    <mergeCell ref="D165:E165"/>
    <mergeCell ref="I165:J165"/>
    <mergeCell ref="N165:O165"/>
    <mergeCell ref="A166:A167"/>
    <mergeCell ref="B166:C167"/>
    <mergeCell ref="D166:D167"/>
    <mergeCell ref="I166:J166"/>
    <mergeCell ref="N166:O166"/>
    <mergeCell ref="I167:J167"/>
    <mergeCell ref="N167:O167"/>
    <mergeCell ref="B157:C157"/>
    <mergeCell ref="D157:E157"/>
    <mergeCell ref="I157:J157"/>
    <mergeCell ref="N157:O157"/>
    <mergeCell ref="A158:A159"/>
    <mergeCell ref="B158:C159"/>
    <mergeCell ref="D158:D159"/>
    <mergeCell ref="I158:J158"/>
    <mergeCell ref="N158:O158"/>
    <mergeCell ref="I159:J159"/>
    <mergeCell ref="N159:O159"/>
    <mergeCell ref="A160:A161"/>
    <mergeCell ref="B160:C161"/>
    <mergeCell ref="D160:D161"/>
    <mergeCell ref="I160:J160"/>
    <mergeCell ref="N160:O160"/>
    <mergeCell ref="I161:J161"/>
    <mergeCell ref="N161:O161"/>
    <mergeCell ref="A152:C152"/>
    <mergeCell ref="D152:E152"/>
    <mergeCell ref="I152:J152"/>
    <mergeCell ref="N152:O152"/>
    <mergeCell ref="B153:C153"/>
    <mergeCell ref="D153:E153"/>
    <mergeCell ref="I153:J153"/>
    <mergeCell ref="N153:O153"/>
    <mergeCell ref="A154:A155"/>
    <mergeCell ref="B154:C155"/>
    <mergeCell ref="D154:D155"/>
    <mergeCell ref="I154:J154"/>
    <mergeCell ref="N154:O154"/>
    <mergeCell ref="I155:J155"/>
    <mergeCell ref="N155:O155"/>
    <mergeCell ref="A156:C156"/>
    <mergeCell ref="D156:E156"/>
    <mergeCell ref="I156:J156"/>
    <mergeCell ref="N156:O156"/>
    <mergeCell ref="B147:C147"/>
    <mergeCell ref="D147:E147"/>
    <mergeCell ref="I147:J147"/>
    <mergeCell ref="N147:O147"/>
    <mergeCell ref="A148:A149"/>
    <mergeCell ref="B148:C149"/>
    <mergeCell ref="D148:D149"/>
    <mergeCell ref="I148:J148"/>
    <mergeCell ref="N148:O148"/>
    <mergeCell ref="I149:J149"/>
    <mergeCell ref="N149:O149"/>
    <mergeCell ref="A150:A151"/>
    <mergeCell ref="B150:C151"/>
    <mergeCell ref="D150:D151"/>
    <mergeCell ref="I150:J150"/>
    <mergeCell ref="N150:O150"/>
    <mergeCell ref="I151:J151"/>
    <mergeCell ref="N151:O151"/>
    <mergeCell ref="B141:C141"/>
    <mergeCell ref="D141:E141"/>
    <mergeCell ref="I141:J141"/>
    <mergeCell ref="N141:O141"/>
    <mergeCell ref="A142:A143"/>
    <mergeCell ref="B142:C143"/>
    <mergeCell ref="D142:D143"/>
    <mergeCell ref="I142:J142"/>
    <mergeCell ref="N142:O142"/>
    <mergeCell ref="I143:J143"/>
    <mergeCell ref="N143:O143"/>
    <mergeCell ref="B144:C144"/>
    <mergeCell ref="D144:E144"/>
    <mergeCell ref="I144:J144"/>
    <mergeCell ref="N144:O144"/>
    <mergeCell ref="A145:A146"/>
    <mergeCell ref="B145:C146"/>
    <mergeCell ref="D145:D146"/>
    <mergeCell ref="I145:J145"/>
    <mergeCell ref="N145:O145"/>
    <mergeCell ref="I146:J146"/>
    <mergeCell ref="N146:O146"/>
    <mergeCell ref="A136:C136"/>
    <mergeCell ref="D136:E136"/>
    <mergeCell ref="I136:J136"/>
    <mergeCell ref="N136:O136"/>
    <mergeCell ref="B137:C137"/>
    <mergeCell ref="D137:E137"/>
    <mergeCell ref="I137:J137"/>
    <mergeCell ref="N137:O137"/>
    <mergeCell ref="A138:A139"/>
    <mergeCell ref="B138:C139"/>
    <mergeCell ref="D138:D139"/>
    <mergeCell ref="I138:J138"/>
    <mergeCell ref="N138:O138"/>
    <mergeCell ref="I139:J139"/>
    <mergeCell ref="N139:O139"/>
    <mergeCell ref="A140:C140"/>
    <mergeCell ref="D140:E140"/>
    <mergeCell ref="I140:J140"/>
    <mergeCell ref="N140:O140"/>
    <mergeCell ref="A131:A132"/>
    <mergeCell ref="B131:C132"/>
    <mergeCell ref="D131:D132"/>
    <mergeCell ref="I131:J131"/>
    <mergeCell ref="N131:O131"/>
    <mergeCell ref="I132:J132"/>
    <mergeCell ref="N132:O132"/>
    <mergeCell ref="B133:C133"/>
    <mergeCell ref="D133:E133"/>
    <mergeCell ref="I133:J133"/>
    <mergeCell ref="N133:O133"/>
    <mergeCell ref="A134:A135"/>
    <mergeCell ref="B134:C135"/>
    <mergeCell ref="D134:D135"/>
    <mergeCell ref="I134:J134"/>
    <mergeCell ref="N134:O134"/>
    <mergeCell ref="I135:J135"/>
    <mergeCell ref="N135:O135"/>
    <mergeCell ref="B126:C126"/>
    <mergeCell ref="D126:E126"/>
    <mergeCell ref="I126:J126"/>
    <mergeCell ref="N126:O126"/>
    <mergeCell ref="A127:A128"/>
    <mergeCell ref="B127:C128"/>
    <mergeCell ref="D127:D128"/>
    <mergeCell ref="I127:J127"/>
    <mergeCell ref="N127:O127"/>
    <mergeCell ref="I128:J128"/>
    <mergeCell ref="N128:O128"/>
    <mergeCell ref="A129:C129"/>
    <mergeCell ref="D129:E129"/>
    <mergeCell ref="I129:J129"/>
    <mergeCell ref="N129:O129"/>
    <mergeCell ref="B130:C130"/>
    <mergeCell ref="D130:E130"/>
    <mergeCell ref="I130:J130"/>
    <mergeCell ref="N130:O130"/>
    <mergeCell ref="B120:C120"/>
    <mergeCell ref="D120:E120"/>
    <mergeCell ref="I120:J120"/>
    <mergeCell ref="N120:O120"/>
    <mergeCell ref="A121:A122"/>
    <mergeCell ref="B121:C122"/>
    <mergeCell ref="D121:D122"/>
    <mergeCell ref="I121:J121"/>
    <mergeCell ref="N121:O121"/>
    <mergeCell ref="I122:J122"/>
    <mergeCell ref="N122:O122"/>
    <mergeCell ref="B123:C123"/>
    <mergeCell ref="D123:E123"/>
    <mergeCell ref="I123:J123"/>
    <mergeCell ref="N123:O123"/>
    <mergeCell ref="A124:A125"/>
    <mergeCell ref="B124:C125"/>
    <mergeCell ref="D124:D125"/>
    <mergeCell ref="I124:J124"/>
    <mergeCell ref="N124:O124"/>
    <mergeCell ref="I125:J125"/>
    <mergeCell ref="N125:O125"/>
    <mergeCell ref="B114:C114"/>
    <mergeCell ref="D114:E114"/>
    <mergeCell ref="I114:J114"/>
    <mergeCell ref="N114:O114"/>
    <mergeCell ref="A115:A116"/>
    <mergeCell ref="B115:C116"/>
    <mergeCell ref="D115:D116"/>
    <mergeCell ref="I115:J115"/>
    <mergeCell ref="N115:O115"/>
    <mergeCell ref="I116:J116"/>
    <mergeCell ref="N116:O116"/>
    <mergeCell ref="B117:C117"/>
    <mergeCell ref="D117:E117"/>
    <mergeCell ref="I117:J117"/>
    <mergeCell ref="N117:O117"/>
    <mergeCell ref="A118:A119"/>
    <mergeCell ref="B118:C119"/>
    <mergeCell ref="D118:D119"/>
    <mergeCell ref="I118:J118"/>
    <mergeCell ref="N118:O118"/>
    <mergeCell ref="I119:J119"/>
    <mergeCell ref="N119:O119"/>
    <mergeCell ref="A109:A110"/>
    <mergeCell ref="B109:C110"/>
    <mergeCell ref="D109:D110"/>
    <mergeCell ref="I109:J109"/>
    <mergeCell ref="N109:O109"/>
    <mergeCell ref="I110:J110"/>
    <mergeCell ref="N110:O110"/>
    <mergeCell ref="B111:C111"/>
    <mergeCell ref="D111:E111"/>
    <mergeCell ref="I111:J111"/>
    <mergeCell ref="N111:O111"/>
    <mergeCell ref="A112:A113"/>
    <mergeCell ref="B112:C113"/>
    <mergeCell ref="D112:D113"/>
    <mergeCell ref="I112:J112"/>
    <mergeCell ref="N112:O112"/>
    <mergeCell ref="I113:J113"/>
    <mergeCell ref="N113:O113"/>
    <mergeCell ref="B104:C104"/>
    <mergeCell ref="D104:E104"/>
    <mergeCell ref="I104:J104"/>
    <mergeCell ref="N104:O104"/>
    <mergeCell ref="A105:A106"/>
    <mergeCell ref="B105:C106"/>
    <mergeCell ref="D105:D106"/>
    <mergeCell ref="I105:J105"/>
    <mergeCell ref="N105:O105"/>
    <mergeCell ref="I106:J106"/>
    <mergeCell ref="N106:O106"/>
    <mergeCell ref="A107:C107"/>
    <mergeCell ref="D107:E107"/>
    <mergeCell ref="I107:J107"/>
    <mergeCell ref="N107:O107"/>
    <mergeCell ref="B108:C108"/>
    <mergeCell ref="D108:E108"/>
    <mergeCell ref="I108:J108"/>
    <mergeCell ref="N108:O108"/>
    <mergeCell ref="B98:C98"/>
    <mergeCell ref="D98:E98"/>
    <mergeCell ref="I98:J98"/>
    <mergeCell ref="N98:O98"/>
    <mergeCell ref="A99:A100"/>
    <mergeCell ref="B99:C100"/>
    <mergeCell ref="D99:D100"/>
    <mergeCell ref="I99:J99"/>
    <mergeCell ref="N99:O99"/>
    <mergeCell ref="I100:J100"/>
    <mergeCell ref="N100:O100"/>
    <mergeCell ref="B101:C101"/>
    <mergeCell ref="D101:E101"/>
    <mergeCell ref="I101:J101"/>
    <mergeCell ref="N101:O101"/>
    <mergeCell ref="A102:A103"/>
    <mergeCell ref="B102:C103"/>
    <mergeCell ref="D102:D103"/>
    <mergeCell ref="I102:J102"/>
    <mergeCell ref="N102:O102"/>
    <mergeCell ref="I103:J103"/>
    <mergeCell ref="N103:O103"/>
    <mergeCell ref="A93:A94"/>
    <mergeCell ref="B93:C94"/>
    <mergeCell ref="D93:D94"/>
    <mergeCell ref="I93:J93"/>
    <mergeCell ref="N93:O93"/>
    <mergeCell ref="I94:J94"/>
    <mergeCell ref="N94:O94"/>
    <mergeCell ref="B95:C95"/>
    <mergeCell ref="D95:E95"/>
    <mergeCell ref="I95:J95"/>
    <mergeCell ref="N95:O95"/>
    <mergeCell ref="A96:A97"/>
    <mergeCell ref="B96:C97"/>
    <mergeCell ref="D96:D97"/>
    <mergeCell ref="I96:J96"/>
    <mergeCell ref="N96:O96"/>
    <mergeCell ref="I97:J97"/>
    <mergeCell ref="N97:O97"/>
    <mergeCell ref="B87:C87"/>
    <mergeCell ref="D87:E87"/>
    <mergeCell ref="I87:J87"/>
    <mergeCell ref="N87:O87"/>
    <mergeCell ref="A88:A89"/>
    <mergeCell ref="B88:C89"/>
    <mergeCell ref="D88:D89"/>
    <mergeCell ref="I88:J88"/>
    <mergeCell ref="N88:O88"/>
    <mergeCell ref="I89:J89"/>
    <mergeCell ref="N89:O89"/>
    <mergeCell ref="B90:C90"/>
    <mergeCell ref="D90:E90"/>
    <mergeCell ref="I90:J90"/>
    <mergeCell ref="N90:O90"/>
    <mergeCell ref="A91:A92"/>
    <mergeCell ref="B91:C92"/>
    <mergeCell ref="D91:D92"/>
    <mergeCell ref="I91:J91"/>
    <mergeCell ref="N91:O91"/>
    <mergeCell ref="I92:J92"/>
    <mergeCell ref="N92:O92"/>
    <mergeCell ref="B81:C81"/>
    <mergeCell ref="D81:E81"/>
    <mergeCell ref="I81:J81"/>
    <mergeCell ref="N81:O81"/>
    <mergeCell ref="A82:A83"/>
    <mergeCell ref="B82:C83"/>
    <mergeCell ref="D82:D83"/>
    <mergeCell ref="I82:J82"/>
    <mergeCell ref="N82:O82"/>
    <mergeCell ref="I83:J83"/>
    <mergeCell ref="N83:O83"/>
    <mergeCell ref="B84:C84"/>
    <mergeCell ref="D84:E84"/>
    <mergeCell ref="I84:J84"/>
    <mergeCell ref="N84:O84"/>
    <mergeCell ref="A85:A86"/>
    <mergeCell ref="B85:C86"/>
    <mergeCell ref="D85:D86"/>
    <mergeCell ref="I85:J85"/>
    <mergeCell ref="N85:O85"/>
    <mergeCell ref="I86:J86"/>
    <mergeCell ref="N86:O86"/>
    <mergeCell ref="B75:C75"/>
    <mergeCell ref="D75:E75"/>
    <mergeCell ref="I75:J75"/>
    <mergeCell ref="N75:O75"/>
    <mergeCell ref="A76:A77"/>
    <mergeCell ref="B76:C77"/>
    <mergeCell ref="D76:D77"/>
    <mergeCell ref="I76:J76"/>
    <mergeCell ref="N76:O76"/>
    <mergeCell ref="I77:J77"/>
    <mergeCell ref="N77:O77"/>
    <mergeCell ref="B78:C78"/>
    <mergeCell ref="D78:E78"/>
    <mergeCell ref="I78:J78"/>
    <mergeCell ref="N78:O78"/>
    <mergeCell ref="A79:A80"/>
    <mergeCell ref="B79:C80"/>
    <mergeCell ref="D79:D80"/>
    <mergeCell ref="I79:J79"/>
    <mergeCell ref="N79:O79"/>
    <mergeCell ref="I80:J80"/>
    <mergeCell ref="N80:O80"/>
    <mergeCell ref="B69:C69"/>
    <mergeCell ref="D69:E69"/>
    <mergeCell ref="I69:J69"/>
    <mergeCell ref="N69:O69"/>
    <mergeCell ref="A70:A71"/>
    <mergeCell ref="B70:C71"/>
    <mergeCell ref="D70:D71"/>
    <mergeCell ref="I70:J70"/>
    <mergeCell ref="N70:O70"/>
    <mergeCell ref="I71:J71"/>
    <mergeCell ref="N71:O71"/>
    <mergeCell ref="B72:C72"/>
    <mergeCell ref="D72:E72"/>
    <mergeCell ref="I72:J72"/>
    <mergeCell ref="N72:O72"/>
    <mergeCell ref="A73:A74"/>
    <mergeCell ref="B73:C74"/>
    <mergeCell ref="D73:D74"/>
    <mergeCell ref="I73:J73"/>
    <mergeCell ref="N73:O73"/>
    <mergeCell ref="I74:J74"/>
    <mergeCell ref="N74:O74"/>
    <mergeCell ref="B63:C63"/>
    <mergeCell ref="D63:E63"/>
    <mergeCell ref="I63:J63"/>
    <mergeCell ref="N63:O63"/>
    <mergeCell ref="A64:A65"/>
    <mergeCell ref="B64:C65"/>
    <mergeCell ref="D64:D65"/>
    <mergeCell ref="I64:J64"/>
    <mergeCell ref="N64:O64"/>
    <mergeCell ref="I65:J65"/>
    <mergeCell ref="N65:O65"/>
    <mergeCell ref="B66:C66"/>
    <mergeCell ref="D66:E66"/>
    <mergeCell ref="I66:J66"/>
    <mergeCell ref="N66:O66"/>
    <mergeCell ref="A67:A68"/>
    <mergeCell ref="B67:C68"/>
    <mergeCell ref="D67:D68"/>
    <mergeCell ref="I67:J67"/>
    <mergeCell ref="N67:O67"/>
    <mergeCell ref="I68:J68"/>
    <mergeCell ref="N68:O68"/>
    <mergeCell ref="B57:C57"/>
    <mergeCell ref="D57:E57"/>
    <mergeCell ref="I57:J57"/>
    <mergeCell ref="N57:O57"/>
    <mergeCell ref="A58:A59"/>
    <mergeCell ref="B58:C59"/>
    <mergeCell ref="D58:D59"/>
    <mergeCell ref="I58:J58"/>
    <mergeCell ref="N58:O58"/>
    <mergeCell ref="I59:J59"/>
    <mergeCell ref="N59:O59"/>
    <mergeCell ref="B60:C60"/>
    <mergeCell ref="D60:E60"/>
    <mergeCell ref="I60:J60"/>
    <mergeCell ref="N60:O60"/>
    <mergeCell ref="A61:A62"/>
    <mergeCell ref="B61:C62"/>
    <mergeCell ref="D61:D62"/>
    <mergeCell ref="I61:J61"/>
    <mergeCell ref="N61:O61"/>
    <mergeCell ref="I62:J62"/>
    <mergeCell ref="N62:O62"/>
    <mergeCell ref="B51:C51"/>
    <mergeCell ref="D51:E51"/>
    <mergeCell ref="I51:J51"/>
    <mergeCell ref="N51:O51"/>
    <mergeCell ref="A52:A53"/>
    <mergeCell ref="B52:C53"/>
    <mergeCell ref="D52:D53"/>
    <mergeCell ref="I52:J52"/>
    <mergeCell ref="N52:O52"/>
    <mergeCell ref="I53:J53"/>
    <mergeCell ref="N53:O53"/>
    <mergeCell ref="B54:C54"/>
    <mergeCell ref="D54:E54"/>
    <mergeCell ref="I54:J54"/>
    <mergeCell ref="N54:O54"/>
    <mergeCell ref="A55:A56"/>
    <mergeCell ref="B55:C56"/>
    <mergeCell ref="D55:D56"/>
    <mergeCell ref="I55:J55"/>
    <mergeCell ref="N55:O55"/>
    <mergeCell ref="I56:J56"/>
    <mergeCell ref="N56:O56"/>
    <mergeCell ref="B45:C45"/>
    <mergeCell ref="D45:E45"/>
    <mergeCell ref="I45:J45"/>
    <mergeCell ref="N45:O45"/>
    <mergeCell ref="A46:A47"/>
    <mergeCell ref="B46:C47"/>
    <mergeCell ref="D46:D47"/>
    <mergeCell ref="I46:J46"/>
    <mergeCell ref="N46:O46"/>
    <mergeCell ref="I47:J47"/>
    <mergeCell ref="N47:O47"/>
    <mergeCell ref="B48:C48"/>
    <mergeCell ref="D48:E48"/>
    <mergeCell ref="I48:J48"/>
    <mergeCell ref="N48:O48"/>
    <mergeCell ref="A49:A50"/>
    <mergeCell ref="B49:C50"/>
    <mergeCell ref="D49:D50"/>
    <mergeCell ref="I49:J49"/>
    <mergeCell ref="N49:O49"/>
    <mergeCell ref="I50:J50"/>
    <mergeCell ref="N50:O50"/>
    <mergeCell ref="B39:C39"/>
    <mergeCell ref="D39:E39"/>
    <mergeCell ref="I39:J39"/>
    <mergeCell ref="N39:O39"/>
    <mergeCell ref="A40:A41"/>
    <mergeCell ref="B40:C41"/>
    <mergeCell ref="D40:D41"/>
    <mergeCell ref="I40:J40"/>
    <mergeCell ref="N40:O40"/>
    <mergeCell ref="I41:J41"/>
    <mergeCell ref="N41:O41"/>
    <mergeCell ref="B42:C42"/>
    <mergeCell ref="D42:E42"/>
    <mergeCell ref="I42:J42"/>
    <mergeCell ref="N42:O42"/>
    <mergeCell ref="A43:A44"/>
    <mergeCell ref="B43:C44"/>
    <mergeCell ref="D43:D44"/>
    <mergeCell ref="I43:J43"/>
    <mergeCell ref="N43:O43"/>
    <mergeCell ref="I44:J44"/>
    <mergeCell ref="N44:O44"/>
    <mergeCell ref="B33:C33"/>
    <mergeCell ref="D33:E33"/>
    <mergeCell ref="I33:J33"/>
    <mergeCell ref="N33:O33"/>
    <mergeCell ref="A34:A35"/>
    <mergeCell ref="B34:C35"/>
    <mergeCell ref="D34:D35"/>
    <mergeCell ref="I34:J34"/>
    <mergeCell ref="N34:O34"/>
    <mergeCell ref="I35:J35"/>
    <mergeCell ref="N35:O35"/>
    <mergeCell ref="B36:C36"/>
    <mergeCell ref="D36:E36"/>
    <mergeCell ref="I36:J36"/>
    <mergeCell ref="N36:O36"/>
    <mergeCell ref="A37:A38"/>
    <mergeCell ref="B37:C38"/>
    <mergeCell ref="D37:D38"/>
    <mergeCell ref="I37:J37"/>
    <mergeCell ref="N37:O37"/>
    <mergeCell ref="I38:J38"/>
    <mergeCell ref="N38:O38"/>
    <mergeCell ref="B27:C27"/>
    <mergeCell ref="D27:E27"/>
    <mergeCell ref="I27:J27"/>
    <mergeCell ref="N27:O27"/>
    <mergeCell ref="A28:A29"/>
    <mergeCell ref="B28:C29"/>
    <mergeCell ref="D28:D29"/>
    <mergeCell ref="I28:J28"/>
    <mergeCell ref="N28:O28"/>
    <mergeCell ref="I29:J29"/>
    <mergeCell ref="N29:O29"/>
    <mergeCell ref="B30:C30"/>
    <mergeCell ref="D30:E30"/>
    <mergeCell ref="I30:J30"/>
    <mergeCell ref="N30:O30"/>
    <mergeCell ref="A31:A32"/>
    <mergeCell ref="B31:C32"/>
    <mergeCell ref="D31:D32"/>
    <mergeCell ref="I31:J31"/>
    <mergeCell ref="N31:O31"/>
    <mergeCell ref="I32:J32"/>
    <mergeCell ref="N32:O32"/>
    <mergeCell ref="A22:C22"/>
    <mergeCell ref="D22:E22"/>
    <mergeCell ref="I22:J22"/>
    <mergeCell ref="N22:O22"/>
    <mergeCell ref="B23:C23"/>
    <mergeCell ref="D23:E23"/>
    <mergeCell ref="I23:J23"/>
    <mergeCell ref="N23:O23"/>
    <mergeCell ref="A24:A25"/>
    <mergeCell ref="B24:C25"/>
    <mergeCell ref="D24:D25"/>
    <mergeCell ref="I24:J24"/>
    <mergeCell ref="N24:O24"/>
    <mergeCell ref="I25:J25"/>
    <mergeCell ref="N25:O25"/>
    <mergeCell ref="A26:C26"/>
    <mergeCell ref="D26:E26"/>
    <mergeCell ref="I26:J26"/>
    <mergeCell ref="N26:O26"/>
    <mergeCell ref="A17:A18"/>
    <mergeCell ref="B17:C18"/>
    <mergeCell ref="D17:D18"/>
    <mergeCell ref="I17:J17"/>
    <mergeCell ref="N17:O17"/>
    <mergeCell ref="I18:J18"/>
    <mergeCell ref="N18:O18"/>
    <mergeCell ref="B19:C19"/>
    <mergeCell ref="D19:E19"/>
    <mergeCell ref="I19:J19"/>
    <mergeCell ref="N19:O19"/>
    <mergeCell ref="A20:A21"/>
    <mergeCell ref="B20:C21"/>
    <mergeCell ref="D20:D21"/>
    <mergeCell ref="I20:J20"/>
    <mergeCell ref="N20:O20"/>
    <mergeCell ref="I21:J21"/>
    <mergeCell ref="N21:O21"/>
    <mergeCell ref="B12:C12"/>
    <mergeCell ref="I12:J12"/>
    <mergeCell ref="N12:O12"/>
    <mergeCell ref="A13:E13"/>
    <mergeCell ref="I13:J13"/>
    <mergeCell ref="N13:O13"/>
    <mergeCell ref="A14:C14"/>
    <mergeCell ref="D14:E14"/>
    <mergeCell ref="I14:J14"/>
    <mergeCell ref="N14:O14"/>
    <mergeCell ref="A15:C15"/>
    <mergeCell ref="D15:E15"/>
    <mergeCell ref="I15:J15"/>
    <mergeCell ref="N15:O15"/>
    <mergeCell ref="B16:C16"/>
    <mergeCell ref="D16:E16"/>
    <mergeCell ref="I16:J16"/>
    <mergeCell ref="N16:O16"/>
    <mergeCell ref="J2:P2"/>
    <mergeCell ref="A3:P3"/>
    <mergeCell ref="A5:A6"/>
    <mergeCell ref="B5:P5"/>
    <mergeCell ref="A8:A11"/>
    <mergeCell ref="B8:C11"/>
    <mergeCell ref="D8:D11"/>
    <mergeCell ref="E8:E10"/>
    <mergeCell ref="F8:P8"/>
    <mergeCell ref="F9:P9"/>
    <mergeCell ref="F10:F11"/>
    <mergeCell ref="G10:G11"/>
    <mergeCell ref="H10:H11"/>
    <mergeCell ref="I10:J11"/>
    <mergeCell ref="K10:K11"/>
    <mergeCell ref="L10:L11"/>
    <mergeCell ref="M10:M11"/>
    <mergeCell ref="N10:O11"/>
    <mergeCell ref="P10:P11"/>
  </mergeCells>
  <pageMargins left="0.39370078740157499" right="0.39370078740157499" top="0.39370078740157499" bottom="0.39370078740157499" header="0" footer="0"/>
  <pageSetup paperSize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3</vt:i4>
      </vt:variant>
    </vt:vector>
  </HeadingPairs>
  <TitlesOfParts>
    <vt:vector size="5" baseType="lpstr">
      <vt:lpstr>M_1_5</vt:lpstr>
      <vt:lpstr>M_6_14</vt:lpstr>
      <vt:lpstr>M_1_5!Заголовки_для_печати</vt:lpstr>
      <vt:lpstr>M_1_5!Область_печати</vt:lpstr>
      <vt:lpstr>M_6_14!Область_печати</vt:lpstr>
    </vt:vector>
  </TitlesOfParts>
  <Company>Stimulsoft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Отчет</dc:title>
  <dc:subject>Отчет</dc:subject>
  <dc:creator>User</dc:creator>
  <dc:description/>
  <cp:lastModifiedBy>user</cp:lastModifiedBy>
  <cp:lastPrinted>2026-10-27T10:09:15Z</cp:lastPrinted>
  <dcterms:created xsi:type="dcterms:W3CDTF">2026-10-20T10:54:51Z</dcterms:created>
  <dcterms:modified xsi:type="dcterms:W3CDTF">2026-10-27T12:59:06Z</dcterms:modified>
</cp:coreProperties>
</file>