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82\гдикб\Юрисконсульт\ЗАКУПКИ 2026 Хозяйственная часть\ЗЦП\ЗЦП Мед. одежда на 2026г\Медицинская одежда\Процедура после измененний\процедура без выделения лота для малого бизнеса\"/>
    </mc:Choice>
  </mc:AlternateContent>
  <bookViews>
    <workbookView xWindow="0" yWindow="0" windowWidth="28800" windowHeight="12300" activeTab="1"/>
  </bookViews>
  <sheets>
    <sheet name="Приложение 2" sheetId="2" r:id="rId1"/>
    <sheet name="Приложение 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6" i="2" l="1"/>
  <c r="S15" i="2"/>
  <c r="S14" i="2"/>
  <c r="S13" i="2"/>
  <c r="S12" i="2"/>
  <c r="S11" i="2"/>
  <c r="S10" i="2"/>
  <c r="U15" i="1"/>
  <c r="U14" i="1"/>
  <c r="U13" i="1"/>
  <c r="U12" i="1"/>
  <c r="U11" i="1"/>
  <c r="U10" i="1"/>
  <c r="U9" i="1"/>
  <c r="U8" i="1"/>
  <c r="S16" i="1"/>
  <c r="R16" i="1"/>
  <c r="B16" i="1" l="1"/>
  <c r="L17" i="2" l="1"/>
  <c r="L16" i="1"/>
  <c r="P16" i="1" l="1"/>
  <c r="O16" i="1"/>
  <c r="N16" i="1"/>
  <c r="M16" i="1"/>
  <c r="K16" i="1"/>
  <c r="J16" i="1"/>
  <c r="I16" i="1"/>
  <c r="H16" i="1"/>
  <c r="G16" i="1"/>
  <c r="R17" i="2"/>
  <c r="Q17" i="2"/>
  <c r="P17" i="2"/>
  <c r="O17" i="2"/>
  <c r="N17" i="2"/>
  <c r="M17" i="2"/>
  <c r="K17" i="2"/>
  <c r="J17" i="2"/>
  <c r="I17" i="2"/>
  <c r="H17" i="2"/>
  <c r="G17" i="2"/>
  <c r="F17" i="2"/>
  <c r="E17" i="2"/>
  <c r="D17" i="2"/>
  <c r="C17" i="2"/>
  <c r="B17" i="2"/>
  <c r="F16" i="1"/>
  <c r="E16" i="1"/>
  <c r="D16" i="1"/>
  <c r="C16" i="1"/>
  <c r="U16" i="1" l="1"/>
  <c r="S17" i="2"/>
</calcChain>
</file>

<file path=xl/sharedStrings.xml><?xml version="1.0" encoding="utf-8"?>
<sst xmlns="http://schemas.openxmlformats.org/spreadsheetml/2006/main" count="102" uniqueCount="66">
  <si>
    <t>№ отделения</t>
  </si>
  <si>
    <t>Размерный ряд</t>
  </si>
  <si>
    <t>1 отд</t>
  </si>
  <si>
    <t>2 отд</t>
  </si>
  <si>
    <t>3 отд</t>
  </si>
  <si>
    <t>4 отд</t>
  </si>
  <si>
    <t>6 отд</t>
  </si>
  <si>
    <t>7 отд</t>
  </si>
  <si>
    <t>8 отд</t>
  </si>
  <si>
    <t>9 отд</t>
  </si>
  <si>
    <t>10 отд</t>
  </si>
  <si>
    <t>11 отд</t>
  </si>
  <si>
    <t>13 отд</t>
  </si>
  <si>
    <t>14 отд</t>
  </si>
  <si>
    <t>КДЛ</t>
  </si>
  <si>
    <t xml:space="preserve">42 р-р </t>
  </si>
  <si>
    <t>44 р-р</t>
  </si>
  <si>
    <t xml:space="preserve">46 р-р </t>
  </si>
  <si>
    <t xml:space="preserve">48 р-р </t>
  </si>
  <si>
    <t xml:space="preserve">50 р-р </t>
  </si>
  <si>
    <t xml:space="preserve">52 р-р </t>
  </si>
  <si>
    <t xml:space="preserve">54 р-р </t>
  </si>
  <si>
    <t xml:space="preserve">56 р-р </t>
  </si>
  <si>
    <t xml:space="preserve">58 р-р </t>
  </si>
  <si>
    <t xml:space="preserve">60 р-р </t>
  </si>
  <si>
    <t xml:space="preserve">62 р-р </t>
  </si>
  <si>
    <t xml:space="preserve">64 р-р </t>
  </si>
  <si>
    <t xml:space="preserve">66 р-р </t>
  </si>
  <si>
    <t xml:space="preserve">68 р-р </t>
  </si>
  <si>
    <t xml:space="preserve">70 р-р </t>
  </si>
  <si>
    <t>АЛК</t>
  </si>
  <si>
    <t>40 р-р</t>
  </si>
  <si>
    <t xml:space="preserve">Медицинская одежда </t>
  </si>
  <si>
    <t>ДО (женские)</t>
  </si>
  <si>
    <t>ФИЗИО</t>
  </si>
  <si>
    <t>ВБЛ (женские)</t>
  </si>
  <si>
    <t>Медицинская одежда (костюмы)</t>
  </si>
  <si>
    <t>Итого</t>
  </si>
  <si>
    <t>ДО (жен.)</t>
  </si>
  <si>
    <t>ВБЛ (жен.)</t>
  </si>
  <si>
    <t>56 р-р</t>
  </si>
  <si>
    <t>54 р-р</t>
  </si>
  <si>
    <t>Приложение 1</t>
  </si>
  <si>
    <t>Приложение 2</t>
  </si>
  <si>
    <t>плотность ткани не менее 160 гр на 1 м2</t>
  </si>
  <si>
    <t>V-образный вырез горловины</t>
  </si>
  <si>
    <t>по переду кокетка</t>
  </si>
  <si>
    <t>два накладных боковых кармана и один нагрудный</t>
  </si>
  <si>
    <t>Прямой покрой</t>
  </si>
  <si>
    <t>Характеристики жакета :</t>
  </si>
  <si>
    <t>Характеристики брюк:</t>
  </si>
  <si>
    <t>посадка средняя;</t>
  </si>
  <si>
    <t>два боковых и два накладных сзади кармана;</t>
  </si>
  <si>
    <t>пояс стянут эластичной лентой и шнуром;</t>
  </si>
  <si>
    <t>средний и боковые швы отстрочены.</t>
  </si>
  <si>
    <t>плотность ткани не менее 180 гр. на 1 м2</t>
  </si>
  <si>
    <t>плотность ткани не менее 180 гр на 1 м2</t>
  </si>
  <si>
    <t>цвет- голубой, графитовый, васильковый, бирюзовый, баклажановый</t>
  </si>
  <si>
    <t xml:space="preserve">ЦСО </t>
  </si>
  <si>
    <t>5 отд.</t>
  </si>
  <si>
    <t>Лот 2</t>
  </si>
  <si>
    <t xml:space="preserve"> Лот 1</t>
  </si>
  <si>
    <t>Начальник ОМТС</t>
  </si>
  <si>
    <t>И.А.Королец</t>
  </si>
  <si>
    <t xml:space="preserve">• смесовая ткань: 
- Хлопок -  ( не менее 50% и не более 55%);
- ПЭ – (не менее 40 % и не  более 45%);
            - спандекс – (не менее 3% и не более 5%);
</t>
  </si>
  <si>
    <t xml:space="preserve">• смесовая ткань: 
- ПЭ -  ( не менее 65% и не более 73%);
- вискоза – (не менее 25 % и не  более 32%);
            - спандекс – (не менее 3% и не более 5%);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</si>
</sst>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Arial Black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i/>
      <sz val="9.5"/>
      <color theme="1"/>
      <name val="Arial Black"/>
      <family val="2"/>
      <charset val="204"/>
    </font>
    <font>
      <sz val="9.5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0.5"/>
      <color rgb="FF000000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4" borderId="0" xfId="0" applyFill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5" fillId="0" borderId="0" xfId="0" applyFont="1"/>
    <xf numFmtId="0" fontId="0" fillId="3" borderId="4" xfId="0" applyFill="1" applyBorder="1"/>
    <xf numFmtId="0" fontId="0" fillId="5" borderId="0" xfId="0" applyFill="1"/>
    <xf numFmtId="0" fontId="4" fillId="0" borderId="0" xfId="0" applyFont="1" applyBorder="1" applyAlignment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0" fillId="5" borderId="1" xfId="0" applyFill="1" applyBorder="1"/>
    <xf numFmtId="0" fontId="0" fillId="0" borderId="1" xfId="0" applyFill="1" applyBorder="1" applyAlignment="1">
      <alignment horizontal="center"/>
    </xf>
    <xf numFmtId="0" fontId="0" fillId="6" borderId="0" xfId="0" applyFill="1"/>
    <xf numFmtId="0" fontId="2" fillId="7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S23" sqref="S23"/>
    </sheetView>
  </sheetViews>
  <sheetFormatPr defaultRowHeight="15" x14ac:dyDescent="0.25"/>
  <cols>
    <col min="1" max="1" width="13.85546875" customWidth="1"/>
    <col min="2" max="2" width="9.140625" customWidth="1"/>
    <col min="3" max="3" width="11.7109375" customWidth="1"/>
    <col min="6" max="7" width="10.140625" customWidth="1"/>
    <col min="8" max="8" width="13.85546875" customWidth="1"/>
    <col min="9" max="9" width="10.7109375" customWidth="1"/>
    <col min="10" max="10" width="10.42578125" customWidth="1"/>
    <col min="17" max="17" width="10.42578125" customWidth="1"/>
    <col min="18" max="18" width="10.28515625" customWidth="1"/>
    <col min="19" max="19" width="11.140625" customWidth="1"/>
    <col min="21" max="21" width="10" customWidth="1"/>
  </cols>
  <sheetData>
    <row r="1" spans="1:20" x14ac:dyDescent="0.25">
      <c r="Q1" t="s">
        <v>43</v>
      </c>
    </row>
    <row r="2" spans="1:20" ht="20.25" x14ac:dyDescent="0.3">
      <c r="A2" s="15"/>
      <c r="B2" s="16"/>
      <c r="C2" s="16"/>
      <c r="D2" s="16"/>
      <c r="E2" s="16"/>
      <c r="F2" s="16"/>
      <c r="G2" s="16"/>
      <c r="H2" s="44" t="s">
        <v>60</v>
      </c>
      <c r="I2" s="44"/>
      <c r="J2" s="44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.75" x14ac:dyDescent="0.25">
      <c r="A3" s="15"/>
      <c r="B3" s="16"/>
      <c r="C3" s="16"/>
      <c r="D3" s="16"/>
      <c r="E3" s="16"/>
      <c r="F3" s="16"/>
      <c r="G3" s="16"/>
      <c r="H3" s="47" t="s">
        <v>36</v>
      </c>
      <c r="I3" s="47"/>
      <c r="J3" s="47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81" customHeight="1" x14ac:dyDescent="0.25">
      <c r="A4" s="5"/>
      <c r="H4" s="50" t="s">
        <v>64</v>
      </c>
      <c r="I4" s="50"/>
      <c r="J4" s="50"/>
      <c r="K4" s="50"/>
      <c r="L4" s="50"/>
    </row>
    <row r="5" spans="1:20" ht="15.75" x14ac:dyDescent="0.25">
      <c r="A5" s="5"/>
      <c r="H5" s="45" t="s">
        <v>44</v>
      </c>
      <c r="I5" s="45"/>
      <c r="J5" s="45"/>
      <c r="K5" s="45"/>
      <c r="L5" s="45"/>
    </row>
    <row r="6" spans="1:20" ht="26.25" customHeight="1" x14ac:dyDescent="0.25">
      <c r="A6" s="2" t="s">
        <v>0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59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39</v>
      </c>
      <c r="Q6" s="2" t="s">
        <v>38</v>
      </c>
      <c r="R6" s="6" t="s">
        <v>34</v>
      </c>
      <c r="T6" s="14"/>
    </row>
    <row r="7" spans="1:20" ht="30" customHeight="1" x14ac:dyDescent="0.25">
      <c r="A7" s="20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T7" s="14"/>
    </row>
    <row r="8" spans="1:20" ht="30" customHeight="1" x14ac:dyDescent="0.25">
      <c r="A8" s="20" t="s">
        <v>41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25"/>
      <c r="T8" s="14"/>
    </row>
    <row r="9" spans="1:20" ht="18.75" customHeight="1" x14ac:dyDescent="0.25">
      <c r="A9" s="20" t="s">
        <v>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13"/>
      <c r="P9" s="13"/>
      <c r="Q9" s="13"/>
      <c r="R9" s="24"/>
      <c r="T9" s="14"/>
    </row>
    <row r="10" spans="1:20" x14ac:dyDescent="0.25">
      <c r="A10" s="21" t="s">
        <v>23</v>
      </c>
      <c r="B10" s="7">
        <v>1</v>
      </c>
      <c r="C10" s="7">
        <v>1</v>
      </c>
      <c r="D10" s="7">
        <v>1</v>
      </c>
      <c r="E10" s="7"/>
      <c r="F10" s="7">
        <v>1</v>
      </c>
      <c r="G10" s="7"/>
      <c r="H10" s="7">
        <v>1</v>
      </c>
      <c r="I10" s="7">
        <v>1</v>
      </c>
      <c r="J10" s="7">
        <v>1</v>
      </c>
      <c r="K10" s="7">
        <v>1</v>
      </c>
      <c r="L10" s="7"/>
      <c r="M10" s="7">
        <v>1</v>
      </c>
      <c r="N10" s="7">
        <v>1</v>
      </c>
      <c r="O10" s="39">
        <v>1</v>
      </c>
      <c r="P10" s="39"/>
      <c r="Q10" s="39">
        <v>2</v>
      </c>
      <c r="R10" s="7">
        <v>1</v>
      </c>
      <c r="S10" s="42">
        <f>B10+C10+D10+F10+H10+I10+J10+K10+M10+N10+O10+Q10+R10</f>
        <v>14</v>
      </c>
      <c r="T10" s="14"/>
    </row>
    <row r="11" spans="1:20" x14ac:dyDescent="0.25">
      <c r="A11" s="21" t="s">
        <v>24</v>
      </c>
      <c r="B11" s="7"/>
      <c r="C11" s="7"/>
      <c r="D11" s="7"/>
      <c r="E11" s="7"/>
      <c r="F11" s="7"/>
      <c r="G11" s="7"/>
      <c r="H11" s="7"/>
      <c r="I11" s="7"/>
      <c r="J11" s="7">
        <v>1</v>
      </c>
      <c r="K11" s="7"/>
      <c r="L11" s="7"/>
      <c r="M11" s="7"/>
      <c r="N11" s="7">
        <v>1</v>
      </c>
      <c r="O11" s="39">
        <v>2</v>
      </c>
      <c r="P11" s="39"/>
      <c r="Q11" s="39">
        <v>3</v>
      </c>
      <c r="R11" s="7">
        <v>1</v>
      </c>
      <c r="S11" s="42">
        <f>J11+N11+O11+Q11+R11</f>
        <v>8</v>
      </c>
      <c r="T11" s="14"/>
    </row>
    <row r="12" spans="1:20" x14ac:dyDescent="0.25">
      <c r="A12" s="21" t="s">
        <v>25</v>
      </c>
      <c r="B12" s="7">
        <v>1</v>
      </c>
      <c r="C12" s="7"/>
      <c r="D12" s="7">
        <v>1</v>
      </c>
      <c r="E12" s="7">
        <v>1</v>
      </c>
      <c r="F12" s="7">
        <v>1</v>
      </c>
      <c r="G12" s="7"/>
      <c r="H12" s="7"/>
      <c r="I12" s="7">
        <v>1</v>
      </c>
      <c r="J12" s="7"/>
      <c r="K12" s="7"/>
      <c r="L12" s="7"/>
      <c r="M12" s="7"/>
      <c r="N12" s="7"/>
      <c r="O12" s="39"/>
      <c r="P12" s="39">
        <v>1</v>
      </c>
      <c r="Q12" s="39">
        <v>1</v>
      </c>
      <c r="R12" s="7">
        <v>1</v>
      </c>
      <c r="S12" s="42">
        <f>B12+D12+E12+F12+I12+P12+Q12+R12</f>
        <v>8</v>
      </c>
      <c r="T12" s="14"/>
    </row>
    <row r="13" spans="1:20" x14ac:dyDescent="0.25">
      <c r="A13" s="21" t="s">
        <v>26</v>
      </c>
      <c r="B13" s="7"/>
      <c r="C13" s="7"/>
      <c r="D13" s="7"/>
      <c r="E13" s="7"/>
      <c r="F13" s="7"/>
      <c r="G13" s="7"/>
      <c r="H13" s="7">
        <v>1</v>
      </c>
      <c r="I13" s="7"/>
      <c r="J13" s="7"/>
      <c r="K13" s="7"/>
      <c r="L13" s="7"/>
      <c r="M13" s="7"/>
      <c r="N13" s="7"/>
      <c r="O13" s="39"/>
      <c r="P13" s="39"/>
      <c r="Q13" s="39">
        <v>1</v>
      </c>
      <c r="R13" s="7"/>
      <c r="S13" s="42">
        <f>H13+Q13</f>
        <v>2</v>
      </c>
      <c r="T13" s="14"/>
    </row>
    <row r="14" spans="1:20" x14ac:dyDescent="0.25">
      <c r="A14" s="21" t="s">
        <v>27</v>
      </c>
      <c r="B14" s="7"/>
      <c r="C14" s="7">
        <v>1</v>
      </c>
      <c r="D14" s="7">
        <v>1</v>
      </c>
      <c r="E14" s="7"/>
      <c r="F14" s="7"/>
      <c r="G14" s="7">
        <v>1</v>
      </c>
      <c r="H14" s="7"/>
      <c r="I14" s="7"/>
      <c r="J14" s="7"/>
      <c r="K14" s="7">
        <v>1</v>
      </c>
      <c r="L14" s="7"/>
      <c r="M14" s="7">
        <v>1</v>
      </c>
      <c r="N14" s="7"/>
      <c r="O14" s="7"/>
      <c r="P14" s="7">
        <v>1</v>
      </c>
      <c r="Q14" s="7"/>
      <c r="R14" s="7"/>
      <c r="S14" s="42">
        <f>C14+D14+G14+K14+M14+P14</f>
        <v>6</v>
      </c>
      <c r="T14" s="14"/>
    </row>
    <row r="15" spans="1:20" x14ac:dyDescent="0.25">
      <c r="A15" s="21" t="s">
        <v>28</v>
      </c>
      <c r="B15" s="7"/>
      <c r="C15" s="7"/>
      <c r="D15" s="7"/>
      <c r="E15" s="7"/>
      <c r="F15" s="7"/>
      <c r="G15" s="7">
        <v>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42">
        <f>G15</f>
        <v>2</v>
      </c>
      <c r="T15" s="14"/>
    </row>
    <row r="16" spans="1:20" x14ac:dyDescent="0.25">
      <c r="A16" s="21" t="s">
        <v>29</v>
      </c>
      <c r="B16" s="8"/>
      <c r="C16" s="8"/>
      <c r="D16" s="8"/>
      <c r="E16" s="8"/>
      <c r="F16" s="8">
        <v>3</v>
      </c>
      <c r="G16" s="8"/>
      <c r="H16" s="8"/>
      <c r="I16" s="8"/>
      <c r="J16" s="8"/>
      <c r="K16" s="8"/>
      <c r="L16" s="8">
        <v>2</v>
      </c>
      <c r="M16" s="8"/>
      <c r="N16" s="8"/>
      <c r="O16" s="8"/>
      <c r="P16" s="8"/>
      <c r="Q16" s="8"/>
      <c r="R16" s="8"/>
      <c r="S16" s="42">
        <f>F16+L16</f>
        <v>5</v>
      </c>
      <c r="T16" s="14"/>
    </row>
    <row r="17" spans="1:20" x14ac:dyDescent="0.25">
      <c r="A17" s="22" t="s">
        <v>37</v>
      </c>
      <c r="B17" s="41">
        <f>B12+B10</f>
        <v>2</v>
      </c>
      <c r="C17" s="41">
        <f>C14+C13+C11+C10</f>
        <v>2</v>
      </c>
      <c r="D17" s="41">
        <f>D14+D13+D12+D11+D10</f>
        <v>3</v>
      </c>
      <c r="E17" s="41">
        <f>E10+E11+E12+E13+E14</f>
        <v>1</v>
      </c>
      <c r="F17" s="41">
        <f>F10+F11+F12+F13+F16</f>
        <v>5</v>
      </c>
      <c r="G17" s="41">
        <f>G14+G15</f>
        <v>3</v>
      </c>
      <c r="H17" s="41">
        <f>H10+H11+H12+H13</f>
        <v>2</v>
      </c>
      <c r="I17" s="41">
        <f>I10+I11+I12</f>
        <v>2</v>
      </c>
      <c r="J17" s="41">
        <f>J10+J11</f>
        <v>2</v>
      </c>
      <c r="K17" s="41">
        <f>K10+K14</f>
        <v>2</v>
      </c>
      <c r="L17" s="41">
        <f>L16</f>
        <v>2</v>
      </c>
      <c r="M17" s="41">
        <f>M10+M11+M13+M14</f>
        <v>2</v>
      </c>
      <c r="N17" s="41">
        <f>N10+N11+N14</f>
        <v>2</v>
      </c>
      <c r="O17" s="41">
        <f>O10+O11</f>
        <v>3</v>
      </c>
      <c r="P17" s="41">
        <f>P12+P14</f>
        <v>2</v>
      </c>
      <c r="Q17" s="41">
        <f>Q10+Q11+Q12+Q13</f>
        <v>7</v>
      </c>
      <c r="R17" s="41">
        <f>R10+R11+R12</f>
        <v>3</v>
      </c>
      <c r="S17" s="43">
        <f>SUM(B17:R17)</f>
        <v>45</v>
      </c>
      <c r="T17" s="12"/>
    </row>
    <row r="18" spans="1:20" x14ac:dyDescent="0.25">
      <c r="A18" s="15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5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x14ac:dyDescent="0.25">
      <c r="A20" s="48" t="s">
        <v>49</v>
      </c>
      <c r="B20" s="48"/>
      <c r="C20" s="48"/>
      <c r="D20" s="48"/>
      <c r="E20" s="48"/>
      <c r="F20" s="26"/>
      <c r="G20" s="17"/>
      <c r="H20" s="49" t="s">
        <v>50</v>
      </c>
      <c r="I20" s="49"/>
      <c r="J20" s="49"/>
      <c r="K20" s="49"/>
      <c r="L20" s="49"/>
      <c r="M20" s="49"/>
      <c r="N20" s="28"/>
    </row>
    <row r="21" spans="1:20" ht="16.5" customHeight="1" x14ac:dyDescent="0.3">
      <c r="A21" s="27" t="s">
        <v>48</v>
      </c>
      <c r="B21" s="27"/>
      <c r="C21" s="27"/>
      <c r="D21" s="27"/>
      <c r="E21" s="27"/>
      <c r="F21" s="27"/>
      <c r="G21" s="18"/>
      <c r="H21" s="35" t="s">
        <v>53</v>
      </c>
      <c r="I21" s="35"/>
      <c r="J21" s="35"/>
      <c r="K21" s="34"/>
      <c r="L21" s="31"/>
      <c r="M21" s="31"/>
      <c r="N21" s="31"/>
    </row>
    <row r="22" spans="1:20" ht="16.5" customHeight="1" x14ac:dyDescent="0.3">
      <c r="A22" s="27" t="s">
        <v>45</v>
      </c>
      <c r="B22" s="27"/>
      <c r="C22" s="27"/>
      <c r="D22" s="27"/>
      <c r="E22" s="27"/>
      <c r="F22" s="27"/>
      <c r="G22" s="18"/>
      <c r="H22" s="32" t="s">
        <v>52</v>
      </c>
      <c r="I22" s="31"/>
      <c r="J22" s="31"/>
      <c r="K22" s="31"/>
      <c r="L22" s="31"/>
      <c r="M22" s="31"/>
      <c r="N22" s="31"/>
    </row>
    <row r="23" spans="1:20" ht="15" customHeight="1" x14ac:dyDescent="0.3">
      <c r="A23" s="36" t="s">
        <v>46</v>
      </c>
      <c r="B23" s="36"/>
      <c r="C23" s="36"/>
      <c r="D23" s="36"/>
      <c r="E23" s="36"/>
      <c r="H23" s="32" t="s">
        <v>51</v>
      </c>
      <c r="I23" s="31"/>
      <c r="J23" s="31"/>
      <c r="K23" s="31"/>
      <c r="L23" s="31"/>
      <c r="M23" s="31"/>
      <c r="N23" s="31"/>
    </row>
    <row r="24" spans="1:20" x14ac:dyDescent="0.25">
      <c r="A24" s="36" t="s">
        <v>47</v>
      </c>
      <c r="B24" s="36"/>
      <c r="C24" s="36"/>
      <c r="D24" s="36"/>
      <c r="E24" s="36"/>
      <c r="H24" s="32" t="s">
        <v>54</v>
      </c>
    </row>
    <row r="25" spans="1:20" x14ac:dyDescent="0.25">
      <c r="A25" s="37" t="s">
        <v>57</v>
      </c>
      <c r="B25" s="36"/>
      <c r="C25" s="36"/>
      <c r="D25" s="36"/>
      <c r="E25" s="36"/>
      <c r="H25" s="37" t="s">
        <v>57</v>
      </c>
    </row>
    <row r="26" spans="1:20" ht="15.75" x14ac:dyDescent="0.25">
      <c r="A26" s="46" t="s">
        <v>44</v>
      </c>
      <c r="B26" s="46"/>
      <c r="C26" s="46"/>
      <c r="D26" s="46"/>
      <c r="E26" s="46"/>
      <c r="H26" s="46" t="s">
        <v>44</v>
      </c>
      <c r="I26" s="46"/>
      <c r="J26" s="46"/>
      <c r="K26" s="46"/>
      <c r="L26" s="46"/>
    </row>
    <row r="27" spans="1:20" x14ac:dyDescent="0.25">
      <c r="H27" s="33"/>
    </row>
    <row r="30" spans="1:20" x14ac:dyDescent="0.25">
      <c r="A30" s="36" t="s">
        <v>62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 t="s">
        <v>63</v>
      </c>
      <c r="N30" s="36"/>
    </row>
  </sheetData>
  <mergeCells count="8">
    <mergeCell ref="H2:J2"/>
    <mergeCell ref="H5:L5"/>
    <mergeCell ref="A26:E26"/>
    <mergeCell ref="H26:L26"/>
    <mergeCell ref="H3:J3"/>
    <mergeCell ref="A20:E20"/>
    <mergeCell ref="H20:M20"/>
    <mergeCell ref="H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selection activeCell="A18" sqref="A18:XFD18"/>
    </sheetView>
  </sheetViews>
  <sheetFormatPr defaultRowHeight="15" x14ac:dyDescent="0.25"/>
  <cols>
    <col min="1" max="1" width="12.85546875" customWidth="1"/>
    <col min="2" max="2" width="11" customWidth="1"/>
    <col min="3" max="3" width="11.7109375" customWidth="1"/>
    <col min="6" max="7" width="10.140625" customWidth="1"/>
    <col min="8" max="8" width="15.28515625" customWidth="1"/>
    <col min="9" max="9" width="10.7109375" customWidth="1"/>
    <col min="10" max="10" width="10.42578125" customWidth="1"/>
    <col min="16" max="16" width="10.140625" customWidth="1"/>
    <col min="17" max="17" width="10.28515625" customWidth="1"/>
    <col min="19" max="19" width="10" customWidth="1"/>
  </cols>
  <sheetData>
    <row r="1" spans="1:21" ht="24.75" customHeight="1" x14ac:dyDescent="0.35">
      <c r="H1" s="51" t="s">
        <v>61</v>
      </c>
      <c r="I1" s="52"/>
      <c r="J1" s="52"/>
      <c r="K1" s="52"/>
      <c r="Q1" t="s">
        <v>42</v>
      </c>
    </row>
    <row r="2" spans="1:21" ht="19.5" x14ac:dyDescent="0.4">
      <c r="E2" s="55" t="s">
        <v>32</v>
      </c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21" ht="93" customHeight="1" x14ac:dyDescent="0.4">
      <c r="E3" s="9"/>
      <c r="F3" s="9"/>
      <c r="G3" s="9"/>
      <c r="H3" s="53" t="s">
        <v>65</v>
      </c>
      <c r="I3" s="54"/>
      <c r="J3" s="54"/>
      <c r="K3" s="54"/>
      <c r="L3" s="54"/>
      <c r="M3" s="54"/>
      <c r="N3" s="54"/>
      <c r="O3" s="54"/>
    </row>
    <row r="4" spans="1:21" ht="18.75" customHeight="1" x14ac:dyDescent="0.4">
      <c r="E4" s="9"/>
      <c r="F4" s="9"/>
      <c r="G4" s="9"/>
      <c r="H4" s="54" t="s">
        <v>55</v>
      </c>
      <c r="I4" s="54"/>
      <c r="J4" s="54"/>
      <c r="K4" s="54"/>
      <c r="L4" s="54"/>
      <c r="M4" s="54"/>
      <c r="N4" s="54"/>
      <c r="O4" s="54"/>
    </row>
    <row r="5" spans="1:21" ht="49.5" customHeight="1" x14ac:dyDescent="0.25">
      <c r="A5" s="2" t="s">
        <v>0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59</v>
      </c>
      <c r="G5" s="29" t="s">
        <v>6</v>
      </c>
      <c r="H5" s="29" t="s">
        <v>7</v>
      </c>
      <c r="I5" s="29" t="s">
        <v>8</v>
      </c>
      <c r="J5" s="29" t="s">
        <v>9</v>
      </c>
      <c r="K5" s="29" t="s">
        <v>10</v>
      </c>
      <c r="L5" s="29" t="s">
        <v>11</v>
      </c>
      <c r="M5" s="29" t="s">
        <v>12</v>
      </c>
      <c r="N5" s="29" t="s">
        <v>13</v>
      </c>
      <c r="O5" s="2" t="s">
        <v>14</v>
      </c>
      <c r="P5" s="6" t="s">
        <v>35</v>
      </c>
      <c r="Q5" s="2" t="s">
        <v>30</v>
      </c>
      <c r="R5" s="6" t="s">
        <v>33</v>
      </c>
      <c r="S5" s="10" t="s">
        <v>34</v>
      </c>
      <c r="T5" s="10" t="s">
        <v>58</v>
      </c>
    </row>
    <row r="6" spans="1:21" ht="33" customHeight="1" x14ac:dyDescent="0.25">
      <c r="A6" s="4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x14ac:dyDescent="0.25">
      <c r="A7" s="4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"/>
    </row>
    <row r="8" spans="1:21" x14ac:dyDescent="0.25">
      <c r="A8" s="3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>
        <v>3</v>
      </c>
      <c r="P8" s="7">
        <v>1</v>
      </c>
      <c r="Q8" s="7"/>
      <c r="R8" s="7">
        <v>1</v>
      </c>
      <c r="S8" s="7"/>
      <c r="T8" s="1"/>
      <c r="U8" s="40">
        <f>O8+P8+R8</f>
        <v>5</v>
      </c>
    </row>
    <row r="9" spans="1:21" x14ac:dyDescent="0.25">
      <c r="A9" s="3" t="s">
        <v>16</v>
      </c>
      <c r="B9" s="7">
        <v>2</v>
      </c>
      <c r="C9" s="7">
        <v>1</v>
      </c>
      <c r="D9" s="7">
        <v>2</v>
      </c>
      <c r="E9" s="7">
        <v>4</v>
      </c>
      <c r="F9" s="7"/>
      <c r="G9" s="7">
        <v>5</v>
      </c>
      <c r="H9" s="7">
        <v>2</v>
      </c>
      <c r="I9" s="7">
        <v>2</v>
      </c>
      <c r="J9" s="7">
        <v>2</v>
      </c>
      <c r="K9" s="7">
        <v>5</v>
      </c>
      <c r="L9" s="7">
        <v>5</v>
      </c>
      <c r="M9" s="7">
        <v>1</v>
      </c>
      <c r="N9" s="7">
        <v>3</v>
      </c>
      <c r="O9" s="7">
        <v>3</v>
      </c>
      <c r="P9" s="7">
        <v>3</v>
      </c>
      <c r="Q9" s="7"/>
      <c r="R9" s="7">
        <v>1</v>
      </c>
      <c r="S9" s="7">
        <v>1</v>
      </c>
      <c r="T9" s="1"/>
      <c r="U9" s="40">
        <f>B9+C9+D9+E9+G9+H9+I9+J9+K9+L9+M9+O9+N9+P9+R9+S9</f>
        <v>42</v>
      </c>
    </row>
    <row r="10" spans="1:21" x14ac:dyDescent="0.25">
      <c r="A10" s="3" t="s">
        <v>17</v>
      </c>
      <c r="B10" s="7">
        <v>2</v>
      </c>
      <c r="C10" s="7">
        <v>2</v>
      </c>
      <c r="D10" s="7">
        <v>2</v>
      </c>
      <c r="E10" s="7">
        <v>3</v>
      </c>
      <c r="F10" s="7"/>
      <c r="G10" s="7">
        <v>2</v>
      </c>
      <c r="H10" s="7">
        <v>3</v>
      </c>
      <c r="I10" s="7">
        <v>3</v>
      </c>
      <c r="J10" s="7"/>
      <c r="K10" s="7"/>
      <c r="L10" s="7">
        <v>5</v>
      </c>
      <c r="M10" s="7">
        <v>3</v>
      </c>
      <c r="N10" s="7">
        <v>8</v>
      </c>
      <c r="O10" s="7">
        <v>7</v>
      </c>
      <c r="P10" s="7">
        <v>6</v>
      </c>
      <c r="Q10" s="7">
        <v>1</v>
      </c>
      <c r="R10" s="7">
        <v>1</v>
      </c>
      <c r="S10" s="7">
        <v>1</v>
      </c>
      <c r="T10" s="1"/>
      <c r="U10" s="40">
        <f>B10+C10+D10+E10+G10+H10+I10+L10+M10+N10+O10+P10+Q10+R10+S10</f>
        <v>49</v>
      </c>
    </row>
    <row r="11" spans="1:21" x14ac:dyDescent="0.25">
      <c r="A11" s="3" t="s">
        <v>18</v>
      </c>
      <c r="B11" s="7">
        <v>3</v>
      </c>
      <c r="C11" s="7">
        <v>3</v>
      </c>
      <c r="D11" s="7">
        <v>2</v>
      </c>
      <c r="E11" s="7">
        <v>2</v>
      </c>
      <c r="F11" s="7"/>
      <c r="G11" s="7">
        <v>1</v>
      </c>
      <c r="H11" s="7">
        <v>4</v>
      </c>
      <c r="I11" s="7">
        <v>4</v>
      </c>
      <c r="J11" s="7">
        <v>3</v>
      </c>
      <c r="K11" s="7">
        <v>2</v>
      </c>
      <c r="L11" s="7">
        <v>5</v>
      </c>
      <c r="M11" s="7">
        <v>5</v>
      </c>
      <c r="N11" s="7">
        <v>6</v>
      </c>
      <c r="O11" s="7">
        <v>6</v>
      </c>
      <c r="P11" s="7">
        <v>6</v>
      </c>
      <c r="Q11" s="7"/>
      <c r="R11" s="7">
        <v>6</v>
      </c>
      <c r="S11" s="7"/>
      <c r="T11" s="1"/>
      <c r="U11" s="40">
        <f>B11+C11+D11+E11+G11+H11+I11+J11+K11+L11+M11+N11+O11+P11+R11</f>
        <v>58</v>
      </c>
    </row>
    <row r="12" spans="1:21" x14ac:dyDescent="0.25">
      <c r="A12" s="3" t="s">
        <v>19</v>
      </c>
      <c r="B12" s="7">
        <v>2</v>
      </c>
      <c r="C12" s="7">
        <v>3</v>
      </c>
      <c r="D12" s="7">
        <v>6</v>
      </c>
      <c r="E12" s="7">
        <v>2</v>
      </c>
      <c r="F12" s="7"/>
      <c r="G12" s="7">
        <v>3</v>
      </c>
      <c r="H12" s="7">
        <v>3</v>
      </c>
      <c r="I12" s="7">
        <v>3</v>
      </c>
      <c r="J12" s="7">
        <v>3</v>
      </c>
      <c r="K12" s="7">
        <v>3</v>
      </c>
      <c r="L12" s="7">
        <v>3</v>
      </c>
      <c r="M12" s="7">
        <v>1</v>
      </c>
      <c r="N12" s="7">
        <v>7</v>
      </c>
      <c r="O12" s="7">
        <v>7</v>
      </c>
      <c r="P12" s="7">
        <v>2</v>
      </c>
      <c r="Q12" s="7"/>
      <c r="R12" s="7">
        <v>4</v>
      </c>
      <c r="S12" s="7">
        <v>3</v>
      </c>
      <c r="T12" s="1"/>
      <c r="U12" s="40">
        <f>B12+C12+D12+E12+G12+H12+I12+J12+K12+M12+N12+O12+P12+R12+S12+L12</f>
        <v>55</v>
      </c>
    </row>
    <row r="13" spans="1:21" x14ac:dyDescent="0.25">
      <c r="A13" s="3" t="s">
        <v>20</v>
      </c>
      <c r="B13" s="7">
        <v>3</v>
      </c>
      <c r="C13" s="7">
        <v>3</v>
      </c>
      <c r="D13" s="7">
        <v>4</v>
      </c>
      <c r="E13" s="7">
        <v>3</v>
      </c>
      <c r="F13" s="7">
        <v>2</v>
      </c>
      <c r="G13" s="7">
        <v>3</v>
      </c>
      <c r="H13" s="7">
        <v>2</v>
      </c>
      <c r="I13" s="7">
        <v>4</v>
      </c>
      <c r="J13" s="7">
        <v>3</v>
      </c>
      <c r="K13" s="7">
        <v>3</v>
      </c>
      <c r="L13" s="7">
        <v>5</v>
      </c>
      <c r="M13" s="7">
        <v>6</v>
      </c>
      <c r="N13" s="7">
        <v>3</v>
      </c>
      <c r="O13" s="7">
        <v>1</v>
      </c>
      <c r="P13" s="7">
        <v>4</v>
      </c>
      <c r="Q13" s="7"/>
      <c r="R13" s="7">
        <v>3</v>
      </c>
      <c r="S13" s="7">
        <v>3</v>
      </c>
      <c r="T13" s="1">
        <v>2</v>
      </c>
      <c r="U13" s="40">
        <f>B13+C13+D13+E13+F13+G13+H13+I13+J13+K13+L13+M13+N13+O13+R13+S13+T13+P13</f>
        <v>57</v>
      </c>
    </row>
    <row r="14" spans="1:21" x14ac:dyDescent="0.25">
      <c r="A14" s="3" t="s">
        <v>21</v>
      </c>
      <c r="B14" s="7">
        <v>2</v>
      </c>
      <c r="C14" s="7">
        <v>3</v>
      </c>
      <c r="D14" s="7"/>
      <c r="E14" s="7">
        <v>4</v>
      </c>
      <c r="F14" s="7">
        <v>2</v>
      </c>
      <c r="G14" s="7">
        <v>2</v>
      </c>
      <c r="H14" s="7">
        <v>2</v>
      </c>
      <c r="I14" s="7">
        <v>2</v>
      </c>
      <c r="J14" s="7">
        <v>2</v>
      </c>
      <c r="K14" s="7">
        <v>3</v>
      </c>
      <c r="L14" s="7">
        <v>2</v>
      </c>
      <c r="M14" s="7">
        <v>1</v>
      </c>
      <c r="N14" s="7">
        <v>2</v>
      </c>
      <c r="O14" s="7">
        <v>4</v>
      </c>
      <c r="P14" s="7">
        <v>2</v>
      </c>
      <c r="Q14" s="7">
        <v>1</v>
      </c>
      <c r="R14" s="7">
        <v>4</v>
      </c>
      <c r="S14" s="7"/>
      <c r="T14" s="1"/>
      <c r="U14" s="40">
        <f>B14+C14+E14+F14+G14+H14+I14+J14+K14+L14+M14+N14+O14+P14+Q14+R14</f>
        <v>38</v>
      </c>
    </row>
    <row r="15" spans="1:21" x14ac:dyDescent="0.25">
      <c r="A15" s="3" t="s">
        <v>22</v>
      </c>
      <c r="B15" s="7">
        <v>3</v>
      </c>
      <c r="C15" s="7">
        <v>3</v>
      </c>
      <c r="D15" s="7">
        <v>3</v>
      </c>
      <c r="E15" s="7">
        <v>3</v>
      </c>
      <c r="F15" s="7">
        <v>3</v>
      </c>
      <c r="G15" s="7"/>
      <c r="H15" s="7"/>
      <c r="I15" s="7">
        <v>3</v>
      </c>
      <c r="J15" s="7">
        <v>3</v>
      </c>
      <c r="K15" s="7">
        <v>3</v>
      </c>
      <c r="L15" s="7">
        <v>3</v>
      </c>
      <c r="M15" s="7">
        <v>4</v>
      </c>
      <c r="N15" s="7">
        <v>3</v>
      </c>
      <c r="O15" s="7">
        <v>1</v>
      </c>
      <c r="P15" s="7">
        <v>4</v>
      </c>
      <c r="Q15" s="7">
        <v>2</v>
      </c>
      <c r="R15" s="7">
        <v>3</v>
      </c>
      <c r="S15" s="7">
        <v>2</v>
      </c>
      <c r="T15" s="1"/>
      <c r="U15" s="40">
        <f>B15+C15+D15+E15+F15+I15+J15+K15+L15+M15+N15+O15+P15+Q15+R15+S15</f>
        <v>46</v>
      </c>
    </row>
    <row r="16" spans="1:21" x14ac:dyDescent="0.25">
      <c r="A16" s="3" t="s">
        <v>37</v>
      </c>
      <c r="B16" s="11">
        <f>SUM(B9:B15)</f>
        <v>17</v>
      </c>
      <c r="C16" s="11">
        <f>SUM(C8:C15)</f>
        <v>18</v>
      </c>
      <c r="D16" s="11">
        <f>SUM(D9:D15)</f>
        <v>19</v>
      </c>
      <c r="E16" s="11">
        <f>SUM(E9:E15)</f>
        <v>21</v>
      </c>
      <c r="F16" s="11">
        <f>SUM(F13:F15)</f>
        <v>7</v>
      </c>
      <c r="G16" s="11">
        <f>SUM(G9:G14)</f>
        <v>16</v>
      </c>
      <c r="H16" s="11">
        <f>SUM(H9:H14)</f>
        <v>16</v>
      </c>
      <c r="I16" s="11">
        <f>SUM(I7:I15)</f>
        <v>21</v>
      </c>
      <c r="J16" s="11">
        <f>SUM(J9:J15)</f>
        <v>16</v>
      </c>
      <c r="K16" s="11">
        <f>SUM(K8:K15)</f>
        <v>19</v>
      </c>
      <c r="L16" s="11">
        <f>SUM(L9:L15)</f>
        <v>28</v>
      </c>
      <c r="M16" s="11">
        <f>SUM(M8:M15)</f>
        <v>21</v>
      </c>
      <c r="N16" s="11">
        <f>SUM(N8:N15)</f>
        <v>32</v>
      </c>
      <c r="O16" s="11">
        <f>SUM(O8:O15)</f>
        <v>32</v>
      </c>
      <c r="P16" s="11">
        <f>SUM(P8:P15)</f>
        <v>28</v>
      </c>
      <c r="Q16" s="11">
        <v>4</v>
      </c>
      <c r="R16" s="11">
        <f>SUM(R8:R15)</f>
        <v>23</v>
      </c>
      <c r="S16" s="11">
        <f>SUM(S9:S15)</f>
        <v>10</v>
      </c>
      <c r="T16" s="38">
        <v>2</v>
      </c>
      <c r="U16" s="30">
        <f>B16+C16+D16+E16+F16+G16+H16+I16+J16+K16+L16+M16+N16+O16+P16+Q16+R16+S16+T16</f>
        <v>350</v>
      </c>
    </row>
    <row r="17" spans="1:18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15.75" x14ac:dyDescent="0.25">
      <c r="A19" s="48" t="s">
        <v>49</v>
      </c>
      <c r="B19" s="48"/>
      <c r="C19" s="48"/>
      <c r="D19" s="48"/>
      <c r="E19" s="48"/>
      <c r="F19" s="26"/>
      <c r="G19" s="17"/>
      <c r="H19" s="49" t="s">
        <v>50</v>
      </c>
      <c r="I19" s="49"/>
      <c r="J19" s="49"/>
      <c r="K19" s="49"/>
      <c r="L19" s="49"/>
      <c r="M19" s="49"/>
    </row>
    <row r="20" spans="1:18" ht="16.5" x14ac:dyDescent="0.3">
      <c r="A20" s="27" t="s">
        <v>48</v>
      </c>
      <c r="B20" s="27"/>
      <c r="C20" s="27"/>
      <c r="D20" s="27"/>
      <c r="E20" s="27"/>
      <c r="F20" s="27"/>
      <c r="G20" s="18"/>
      <c r="H20" s="35" t="s">
        <v>53</v>
      </c>
      <c r="I20" s="35"/>
      <c r="J20" s="35"/>
      <c r="K20" s="34"/>
      <c r="L20" s="31"/>
      <c r="M20" s="31"/>
    </row>
    <row r="21" spans="1:18" ht="16.5" x14ac:dyDescent="0.3">
      <c r="A21" s="27" t="s">
        <v>45</v>
      </c>
      <c r="B21" s="27"/>
      <c r="C21" s="27"/>
      <c r="D21" s="27"/>
      <c r="E21" s="27"/>
      <c r="F21" s="27"/>
      <c r="G21" s="18"/>
      <c r="H21" s="32" t="s">
        <v>52</v>
      </c>
      <c r="I21" s="31"/>
      <c r="J21" s="31"/>
      <c r="K21" s="31"/>
      <c r="L21" s="31"/>
      <c r="M21" s="31"/>
    </row>
    <row r="22" spans="1:18" ht="15.75" x14ac:dyDescent="0.3">
      <c r="A22" s="36" t="s">
        <v>46</v>
      </c>
      <c r="B22" s="36"/>
      <c r="C22" s="36"/>
      <c r="D22" s="36"/>
      <c r="E22" s="36"/>
      <c r="H22" s="32" t="s">
        <v>51</v>
      </c>
      <c r="I22" s="31"/>
      <c r="J22" s="31"/>
      <c r="K22" s="31"/>
      <c r="L22" s="31"/>
      <c r="M22" s="31"/>
    </row>
    <row r="23" spans="1:18" x14ac:dyDescent="0.25">
      <c r="A23" s="36" t="s">
        <v>47</v>
      </c>
      <c r="B23" s="36"/>
      <c r="C23" s="36"/>
      <c r="D23" s="36"/>
      <c r="E23" s="36"/>
      <c r="H23" s="32" t="s">
        <v>54</v>
      </c>
    </row>
    <row r="24" spans="1:18" x14ac:dyDescent="0.25">
      <c r="A24" s="37" t="s">
        <v>57</v>
      </c>
      <c r="B24" s="36"/>
      <c r="C24" s="36"/>
      <c r="D24" s="36"/>
      <c r="E24" s="36"/>
      <c r="H24" s="37" t="s">
        <v>57</v>
      </c>
    </row>
    <row r="25" spans="1:18" ht="15.75" x14ac:dyDescent="0.25">
      <c r="A25" s="46" t="s">
        <v>56</v>
      </c>
      <c r="B25" s="46"/>
      <c r="C25" s="46"/>
      <c r="D25" s="46"/>
      <c r="E25" s="46"/>
      <c r="H25" s="46" t="s">
        <v>56</v>
      </c>
      <c r="I25" s="46"/>
      <c r="J25" s="46"/>
      <c r="K25" s="46"/>
      <c r="L25" s="46"/>
    </row>
    <row r="29" spans="1:18" x14ac:dyDescent="0.25">
      <c r="A29" s="36" t="s">
        <v>62</v>
      </c>
      <c r="B29" s="36"/>
      <c r="C29" s="36"/>
      <c r="D29" s="36"/>
      <c r="E29" s="36"/>
      <c r="F29" s="36"/>
      <c r="G29" s="36"/>
      <c r="H29" s="36"/>
      <c r="I29" s="36"/>
      <c r="J29" s="36" t="s">
        <v>63</v>
      </c>
      <c r="K29" s="36"/>
    </row>
    <row r="30" spans="1:18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</row>
  </sheetData>
  <mergeCells count="8">
    <mergeCell ref="H1:K1"/>
    <mergeCell ref="A25:E25"/>
    <mergeCell ref="H25:L25"/>
    <mergeCell ref="H3:O3"/>
    <mergeCell ref="H4:O4"/>
    <mergeCell ref="A19:E19"/>
    <mergeCell ref="H19:M19"/>
    <mergeCell ref="E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2</vt:lpstr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2026-09-01T06:21:12Z</dcterms:created>
  <dcterms:modified xsi:type="dcterms:W3CDTF">2026-10-15T12:52:26Z</dcterms:modified>
</cp:coreProperties>
</file>