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 2026\ЖД по ГП15 Тышкевича\Закупка СП\Закупка СЛАБОТОЧКА\"/>
    </mc:Choice>
  </mc:AlternateContent>
  <bookViews>
    <workbookView xWindow="120" yWindow="135" windowWidth="15120" windowHeight="8010" activeTab="1"/>
  </bookViews>
  <sheets>
    <sheet name="Лист1" sheetId="1" r:id="rId1"/>
    <sheet name="Оборудование" sheetId="2" r:id="rId2"/>
  </sheets>
  <definedNames>
    <definedName name="_xlnm._FilterDatabase" localSheetId="1" hidden="1">Оборудование!$K$1:$K$27</definedName>
    <definedName name="_xlnm.Print_Area" localSheetId="1">Оборудование!$A$1:$K$23</definedName>
  </definedNames>
  <calcPr calcId="152511"/>
</workbook>
</file>

<file path=xl/calcChain.xml><?xml version="1.0" encoding="utf-8"?>
<calcChain xmlns="http://schemas.openxmlformats.org/spreadsheetml/2006/main">
  <c r="B7" i="2" l="1"/>
  <c r="B8" i="2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6" i="2"/>
  <c r="M6" i="2" l="1"/>
  <c r="N6" i="2" s="1"/>
  <c r="M7" i="2"/>
  <c r="N7" i="2" s="1"/>
  <c r="M8" i="2"/>
  <c r="N8" i="2" s="1"/>
  <c r="M9" i="2"/>
  <c r="M10" i="2"/>
  <c r="N10" i="2" s="1"/>
  <c r="M11" i="2"/>
  <c r="N11" i="2" s="1"/>
  <c r="M12" i="2"/>
  <c r="N12" i="2" s="1"/>
  <c r="M13" i="2"/>
  <c r="N13" i="2" s="1"/>
  <c r="M14" i="2"/>
  <c r="N14" i="2" s="1"/>
  <c r="M15" i="2"/>
  <c r="N15" i="2" s="1"/>
  <c r="M16" i="2"/>
  <c r="N16" i="2" s="1"/>
  <c r="M17" i="2"/>
  <c r="M18" i="2"/>
  <c r="N18" i="2" s="1"/>
  <c r="M5" i="2"/>
  <c r="N5" i="2" s="1"/>
  <c r="N9" i="2" l="1"/>
  <c r="N17" i="2"/>
  <c r="H19" i="2" l="1"/>
  <c r="J19" i="2"/>
  <c r="I19" i="2" l="1"/>
</calcChain>
</file>

<file path=xl/sharedStrings.xml><?xml version="1.0" encoding="utf-8"?>
<sst xmlns="http://schemas.openxmlformats.org/spreadsheetml/2006/main" count="203" uniqueCount="127">
  <si>
    <t>ЗАКАЗЧИК:   УП "УКС Березовского района"</t>
  </si>
  <si>
    <t>ПОДРЯДЧИК:  УП "БЕРЕЗОВСКАЯ ПМК-3"</t>
  </si>
  <si>
    <t>СУБПОДРЯДЧИК:</t>
  </si>
  <si>
    <t>РАСЧЕТ СТОИМОСТИ ОБОРУДОВАНИЯ</t>
  </si>
  <si>
    <t>В ТЕКУЩИХ ЦЕНАХ</t>
  </si>
  <si>
    <t>за октябрь месяц 2026 г.</t>
  </si>
  <si>
    <t>Объект: ***МНОГОКВАРТИРНЫЙ ЖИЛОЙ ДОМ ПО Г/П N 15 В ГРАНИЦАХ УЛ. ИГОРЯ ТЫШКЕВИЧА В Г. БЕРЁЗА.</t>
  </si>
  <si>
    <t/>
  </si>
  <si>
    <t>Часть объекта:</t>
  </si>
  <si>
    <t>ОБОРУДОВАНИЕ ПОДРЯДЧИКА</t>
  </si>
  <si>
    <t>№
п/п</t>
  </si>
  <si>
    <t>Обоснование</t>
  </si>
  <si>
    <t>Наименование
оборудования</t>
  </si>
  <si>
    <t>Единица
измерения</t>
  </si>
  <si>
    <t>Объем</t>
  </si>
  <si>
    <t>Факти-
ческая
цена</t>
  </si>
  <si>
    <t>Стоимость
без НДС</t>
  </si>
  <si>
    <t>НДС</t>
  </si>
  <si>
    <t>Стоимость
с НДС</t>
  </si>
  <si>
    <t>С1601-2СD2125</t>
  </si>
  <si>
    <t>2 МП УЛИЧНАЯ КУПОЛЬНАЯ IP-КАМЕРА</t>
  </si>
  <si>
    <t>1ШТ</t>
  </si>
  <si>
    <t>С EXIR-ПОДСВЕТКОЙ ДО 30М (2,8 ММ)</t>
  </si>
  <si>
    <t>НIKVISION DS-2CD2125FWD-IS 2.8MM D</t>
  </si>
  <si>
    <t>С1601-2СD2Т43G2</t>
  </si>
  <si>
    <t>4 МП ЦИЛИНДРИЧЕСКАЯ IP-КАМЕРА С</t>
  </si>
  <si>
    <t>ФИКСИРОВАННЫМ ОБЪЕКТИВОМ (2,8 ММ)</t>
  </si>
  <si>
    <t>НIKVISION DS-2CD2T43G2-L 2.8MM</t>
  </si>
  <si>
    <t>С1601-К</t>
  </si>
  <si>
    <t>АБОНЕНТСКОЕ УСТРОЙСТВО ЦИФРАЛ-К</t>
  </si>
  <si>
    <t>С1601-ЦИФРАЛ</t>
  </si>
  <si>
    <t>БЛОК ВЫЗОВА ЦИФРАЛ М-20М/Т</t>
  </si>
  <si>
    <t>С1601-СДК-Л</t>
  </si>
  <si>
    <t>БЛОК ЛИНЕЙНОЙ СИСТЕМЫ СДК-256(КЕ)</t>
  </si>
  <si>
    <t>С1601-БП2</t>
  </si>
  <si>
    <t>БЛОК ПИТАНИЯ БП-2</t>
  </si>
  <si>
    <t>С1601-ЩУР1</t>
  </si>
  <si>
    <t>ВВОДНО-РАСПРЕДЕЛИТЕЛЬНОЕ</t>
  </si>
  <si>
    <t>УСТРОЙСТВО НАВЕСНОГО ИСПОЛНЕНИЯ</t>
  </si>
  <si>
    <t>ЩУР314-8-032-11-IP31-УХЛ3</t>
  </si>
  <si>
    <t>С1601-ВРУ2</t>
  </si>
  <si>
    <t>УСТРОЙСТВО УВР-05-У3</t>
  </si>
  <si>
    <t>С1601-ВУ1</t>
  </si>
  <si>
    <t>ВВОДНОЕ УСТРОЙСТВО УВР-05 У3,</t>
  </si>
  <si>
    <t>НАПОЛЬНОГО ИСПОЛНЕНИЯ</t>
  </si>
  <si>
    <t>С1601-РЕГИСТР</t>
  </si>
  <si>
    <t>ВИДЕОРЕГИСТРАТОР НIKVISION</t>
  </si>
  <si>
    <t>DS-7608NI-К2/8Р</t>
  </si>
  <si>
    <t>С1601-МL</t>
  </si>
  <si>
    <t>ЗАМОК ЭЛЕКТРОМАГНИТНЫЙ МL ЦИФРАЛ</t>
  </si>
  <si>
    <t>С1601-РЭИ</t>
  </si>
  <si>
    <t>ИНФОРМАТОР РЕЧЕВОЙ-ЗВУКОВОЙ</t>
  </si>
  <si>
    <t>КОМПЛ</t>
  </si>
  <si>
    <t>ЭЛЕКТРОННЫЙ С ДИСТАНЦИОННЫМ</t>
  </si>
  <si>
    <t>УПРАВЛЕНИЕМ (ИСПОЛНЕНИЕ Б)</t>
  </si>
  <si>
    <t>С1601-GАММА15</t>
  </si>
  <si>
    <t>ИСТОЧНИК БЕСПЕРЕБОЙНОГО ПИТАНИЯ</t>
  </si>
  <si>
    <t>ИНЭЛТ GAMMA 1.5KR</t>
  </si>
  <si>
    <t>С1601-ДС2000А</t>
  </si>
  <si>
    <t>КЛЮЧ ДС-2000А</t>
  </si>
  <si>
    <t>С1601-КАВ</t>
  </si>
  <si>
    <t>КНОПКА АВАРИЙНОГО ВЫХОДА</t>
  </si>
  <si>
    <t>С1601-КОДСП2</t>
  </si>
  <si>
    <t>КНОПКА ОТКРЫВАНИЯ ДВЕРИ ЦИФРАЛ</t>
  </si>
  <si>
    <t>КОДСП</t>
  </si>
  <si>
    <t>С1601-ТС</t>
  </si>
  <si>
    <t>КОНТРОЛЛЕР ЦИФРАЛ ТС</t>
  </si>
  <si>
    <t>С1601-СДК</t>
  </si>
  <si>
    <t>ЛИФТОВОЙ БЛОК СДК-256</t>
  </si>
  <si>
    <t>С1601-РУ1</t>
  </si>
  <si>
    <t>РАСПРЕДЕЛИТЕЛЬНОЕ УСТРОЙСТВО С</t>
  </si>
  <si>
    <t>БАУО НА 30 ГРУПП УВР-41-30А У3,</t>
  </si>
  <si>
    <t>С101-Л</t>
  </si>
  <si>
    <t>СТОИМОСТЬ ЛИФТА</t>
  </si>
  <si>
    <t>С1601-ЭАУ-ЩР2</t>
  </si>
  <si>
    <t>ШКАФ АСКУЭ "ЭНЕРГОМЕРА-А"</t>
  </si>
  <si>
    <t>В1.2G.Н-IP31 В КОМПЛЕКТЕ С БЛОКОМ</t>
  </si>
  <si>
    <t>ЗАЖИМОВ, ДВУМЯ ШТЕПСЕЛЬНЫМИ</t>
  </si>
  <si>
    <t>РОЗЕТКАМИ 230В 16А,С УСТРОЙСТВОМ</t>
  </si>
  <si>
    <t>ЗАЩИТНОГО ОТКЛЮЧЕНИЯ, ДВУМЯ</t>
  </si>
  <si>
    <t>РАЗВЕТВМТЕЛЯМИ ИНТЕРФЕЙСА RS-485,</t>
  </si>
  <si>
    <t>С УСПД 164-01Б (В КОМПЛЕКТЕ С</t>
  </si>
  <si>
    <t>УДЛИНИТЕЛЕМ 5 М ДЛЯ АНТЕННЫ</t>
  </si>
  <si>
    <t>МОДЕМА)</t>
  </si>
  <si>
    <t>С1601-ШРН9650</t>
  </si>
  <si>
    <t>ШКАФ ТЕЛЕКОММУНИКАЦИОННЫЙ С</t>
  </si>
  <si>
    <t>МЕТАЛЛИЧЕСКОЙ ДВЕРЬЮ ШРН-9.650.1</t>
  </si>
  <si>
    <t>С514-166081-13</t>
  </si>
  <si>
    <t>ЩИТОК ЭТАЖНЫЙ МОДЕРНИЗИРОВАННЫЙ</t>
  </si>
  <si>
    <t>НА 2 КВАРТИРЫ (ПО 2 СЧЕТЧИКА НА</t>
  </si>
  <si>
    <t>КАЖДУЮ КВАРТИРУ) ЩЭМ4-4001</t>
  </si>
  <si>
    <t>С300-9А</t>
  </si>
  <si>
    <t>ЭЛЕКТРОВОДОНАГРЕВАТЕЛЬ НORIZONT</t>
  </si>
  <si>
    <t>10EWS-20ED2</t>
  </si>
  <si>
    <t>С300-8А</t>
  </si>
  <si>
    <t>10EWS-20VB</t>
  </si>
  <si>
    <t>ИТОГО</t>
  </si>
  <si>
    <t>Гл. бухгалтер _________________</t>
  </si>
  <si>
    <t>График поставки оборудования Генподрядчиком</t>
  </si>
  <si>
    <t>Наименование
товара</t>
  </si>
  <si>
    <t>Ед. измер.</t>
  </si>
  <si>
    <t>Кол-во</t>
  </si>
  <si>
    <t>Сметная
цена</t>
  </si>
  <si>
    <t>Цена за единицу без НДС, руб.</t>
  </si>
  <si>
    <t>Общая стоимость без НДС, руб.</t>
  </si>
  <si>
    <t>Стоимость  НДС 20%, руб.</t>
  </si>
  <si>
    <t>Общая стоимость с НДС, руб.</t>
  </si>
  <si>
    <t>Срок поставки</t>
  </si>
  <si>
    <t>4 387,04</t>
  </si>
  <si>
    <t>1 004,60</t>
  </si>
  <si>
    <t>Всего стоимость оборудования с НДС:</t>
  </si>
  <si>
    <t>УП "Березовская ПМК-3"</t>
  </si>
  <si>
    <t xml:space="preserve">на  объект: «Многоквартирный жилой дом по г/п №15 в границах ул. Игоря Тышкевича, ул. 9 Мая в г. Берёза» </t>
  </si>
  <si>
    <t>ДОМОФОННАЯ СИСТЕМА "ПИРРС-1000 МИКРО Т" С КАБЕЛЕМ СОЕДИНИТЕЛЬНЫМ "ПИРРС-1000 МИКРО"</t>
  </si>
  <si>
    <t>УСТРОЙСТВО ЗАМКОВОЕ УЗЭМ-250</t>
  </si>
  <si>
    <t>АБОНЕНТСКОЕ УСТРОЙСТВО "ЛЮКС-2"</t>
  </si>
  <si>
    <t>КНОПКА АВАРИЙНОГО ОТКРЫВАНИЯ ДВЕРИ</t>
  </si>
  <si>
    <t xml:space="preserve">КНОПКА ОТКРЫВАНИЯ ДВЕРИ </t>
  </si>
  <si>
    <t>ШКАФ ТЕЛЕКОММУНИКАЦИОННЫЙ НАСТЕННЫЙ 9U (600X650)ДВЕРЬ МЕТАЛЛ, АРТ.ШРН-9.650.1</t>
  </si>
  <si>
    <t>БРЕЛОК ZK TECO ID TAG</t>
  </si>
  <si>
    <t>ЦИФРОВОЙ ВИДЕОРЕГИСТРАТОР, АРТ.  DS-7608NXI-К2/8Р</t>
  </si>
  <si>
    <t>ВОДЕОКАМЕРА DS-2CD2123G2-IS 2.8MM D, АРТ. DS-2CD2123G2-IS 2.8MM D</t>
  </si>
  <si>
    <t>ВИДЕОКАМЕРА, АРТ. DS-2CD2Т43G2-4I (4.0 MM)</t>
  </si>
  <si>
    <t>ИСТОЧНИК БЕСПЕРЕБОЙНОГО ПИТАНИЯ SMARTWATT UPS UNI PRO LCD 2000</t>
  </si>
  <si>
    <t>ИНФОРМАТОР РЕЧЕВОЙ ЗВУКОВОЙ ЭЛЕКТРОННЫЙ С ДИСТАНЦИОННЫМ УПРАВЛЕНИЕМ ИСПОЛНЕНИЕ Б 220 B</t>
  </si>
  <si>
    <t>Инженер ОПО</t>
  </si>
  <si>
    <t>Бортновская Н.Г.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</si>
</sst>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Cyr"/>
      <family val="2"/>
      <charset val="204"/>
    </font>
    <font>
      <sz val="8"/>
      <color theme="1"/>
      <name val="Times New Roman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0" fillId="0" borderId="2" xfId="0" applyFill="1" applyBorder="1"/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4" fillId="0" borderId="2" xfId="0" applyNumberFormat="1" applyFont="1" applyFill="1" applyBorder="1" applyAlignment="1">
      <alignment horizontal="right" vertical="top"/>
    </xf>
    <xf numFmtId="14" fontId="4" fillId="0" borderId="2" xfId="0" applyNumberFormat="1" applyFont="1" applyFill="1" applyBorder="1" applyAlignment="1">
      <alignment horizontal="right" vertical="top" wrapText="1"/>
    </xf>
    <xf numFmtId="4" fontId="4" fillId="0" borderId="2" xfId="0" applyNumberFormat="1" applyFont="1" applyFill="1" applyBorder="1"/>
    <xf numFmtId="0" fontId="4" fillId="0" borderId="2" xfId="0" applyFont="1" applyFill="1" applyBorder="1" applyAlignment="1">
      <alignment wrapText="1"/>
    </xf>
    <xf numFmtId="0" fontId="5" fillId="0" borderId="0" xfId="0" applyFont="1" applyFill="1"/>
    <xf numFmtId="4" fontId="5" fillId="0" borderId="0" xfId="0" applyNumberFormat="1" applyFont="1" applyFill="1"/>
    <xf numFmtId="0" fontId="7" fillId="0" borderId="0" xfId="0" applyFont="1" applyFill="1"/>
    <xf numFmtId="0" fontId="6" fillId="0" borderId="0" xfId="0" applyFont="1" applyFill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5"/>
  <sheetViews>
    <sheetView topLeftCell="B1" workbookViewId="0"/>
  </sheetViews>
  <sheetFormatPr defaultRowHeight="12.75" x14ac:dyDescent="0.2"/>
  <cols>
    <col min="1" max="1" width="0" hidden="1" customWidth="1"/>
    <col min="2" max="2" width="4.28515625" customWidth="1"/>
    <col min="3" max="3" width="16.28515625" customWidth="1"/>
    <col min="4" max="4" width="33.42578125" customWidth="1"/>
    <col min="5" max="10" width="7.7109375" customWidth="1"/>
  </cols>
  <sheetData>
    <row r="1" spans="2:10" ht="0.75" customHeight="1" x14ac:dyDescent="0.2"/>
    <row r="2" spans="2:10" ht="11.25" customHeight="1" x14ac:dyDescent="0.2">
      <c r="B2" s="30" t="s">
        <v>0</v>
      </c>
      <c r="C2" s="30"/>
      <c r="D2" s="30"/>
      <c r="E2" s="30"/>
      <c r="F2" s="30"/>
      <c r="G2" s="30"/>
      <c r="H2" s="30"/>
      <c r="I2" s="30"/>
      <c r="J2" s="30"/>
    </row>
    <row r="3" spans="2:10" ht="0.75" customHeight="1" x14ac:dyDescent="0.2"/>
    <row r="4" spans="2:10" ht="11.25" customHeight="1" x14ac:dyDescent="0.2">
      <c r="B4" s="30" t="s">
        <v>1</v>
      </c>
      <c r="C4" s="30"/>
      <c r="D4" s="30"/>
      <c r="E4" s="30"/>
      <c r="F4" s="30"/>
      <c r="G4" s="30"/>
      <c r="H4" s="30"/>
      <c r="I4" s="30"/>
      <c r="J4" s="30"/>
    </row>
    <row r="5" spans="2:10" ht="0.75" customHeight="1" x14ac:dyDescent="0.2"/>
    <row r="6" spans="2:10" ht="11.25" customHeight="1" x14ac:dyDescent="0.2">
      <c r="B6" s="30" t="s">
        <v>2</v>
      </c>
      <c r="C6" s="30"/>
      <c r="D6" s="30"/>
      <c r="E6" s="30"/>
      <c r="F6" s="30"/>
      <c r="G6" s="30"/>
      <c r="H6" s="30"/>
      <c r="I6" s="30"/>
      <c r="J6" s="30"/>
    </row>
    <row r="7" spans="2:10" ht="0.75" customHeight="1" x14ac:dyDescent="0.2"/>
    <row r="8" spans="2:10" ht="11.25" customHeight="1" x14ac:dyDescent="0.2">
      <c r="B8" s="31" t="s">
        <v>3</v>
      </c>
      <c r="C8" s="31"/>
      <c r="D8" s="31"/>
      <c r="E8" s="31"/>
      <c r="F8" s="31"/>
      <c r="G8" s="31"/>
      <c r="H8" s="31"/>
      <c r="I8" s="31"/>
      <c r="J8" s="31"/>
    </row>
    <row r="9" spans="2:10" ht="0.75" customHeight="1" x14ac:dyDescent="0.2"/>
    <row r="10" spans="2:10" ht="11.25" customHeight="1" x14ac:dyDescent="0.2">
      <c r="B10" s="31" t="s">
        <v>4</v>
      </c>
      <c r="C10" s="31"/>
      <c r="D10" s="31"/>
      <c r="E10" s="31"/>
      <c r="F10" s="31"/>
      <c r="G10" s="31"/>
      <c r="H10" s="31"/>
      <c r="I10" s="31"/>
      <c r="J10" s="31"/>
    </row>
    <row r="11" spans="2:10" ht="0.75" customHeight="1" x14ac:dyDescent="0.2"/>
    <row r="12" spans="2:10" ht="11.25" customHeight="1" x14ac:dyDescent="0.2">
      <c r="B12" s="31" t="s">
        <v>5</v>
      </c>
      <c r="C12" s="31"/>
      <c r="D12" s="31"/>
      <c r="E12" s="31"/>
      <c r="F12" s="31"/>
      <c r="G12" s="31"/>
      <c r="H12" s="31"/>
      <c r="I12" s="31"/>
      <c r="J12" s="31"/>
    </row>
    <row r="13" spans="2:10" ht="0.75" customHeight="1" x14ac:dyDescent="0.2"/>
    <row r="14" spans="2:10" ht="11.25" customHeight="1" x14ac:dyDescent="0.2">
      <c r="B14" s="30" t="s">
        <v>6</v>
      </c>
      <c r="C14" s="30"/>
      <c r="D14" s="30"/>
      <c r="E14" s="30"/>
      <c r="F14" s="30"/>
      <c r="G14" s="30"/>
      <c r="H14" s="30"/>
      <c r="I14" s="30"/>
      <c r="J14" s="30"/>
    </row>
    <row r="15" spans="2:10" ht="0.75" customHeight="1" x14ac:dyDescent="0.2"/>
    <row r="16" spans="2:10" ht="11.25" customHeight="1" x14ac:dyDescent="0.2">
      <c r="B16" s="30" t="s">
        <v>7</v>
      </c>
      <c r="C16" s="30"/>
      <c r="D16" s="30"/>
      <c r="E16" s="30"/>
      <c r="F16" s="30"/>
      <c r="G16" s="30"/>
      <c r="H16" s="30"/>
      <c r="I16" s="30"/>
      <c r="J16" s="30"/>
    </row>
    <row r="17" spans="2:10" ht="0.75" customHeight="1" x14ac:dyDescent="0.2"/>
    <row r="18" spans="2:10" ht="11.25" customHeight="1" x14ac:dyDescent="0.2">
      <c r="B18" s="30" t="s">
        <v>8</v>
      </c>
      <c r="C18" s="30"/>
      <c r="D18" s="30"/>
      <c r="E18" s="30"/>
      <c r="F18" s="30"/>
      <c r="G18" s="30"/>
      <c r="H18" s="30"/>
      <c r="I18" s="30"/>
      <c r="J18" s="30"/>
    </row>
    <row r="19" spans="2:10" ht="0.75" customHeight="1" x14ac:dyDescent="0.2"/>
    <row r="20" spans="2:10" ht="11.25" customHeight="1" x14ac:dyDescent="0.2">
      <c r="B20" s="30" t="s">
        <v>7</v>
      </c>
      <c r="C20" s="30"/>
      <c r="D20" s="30"/>
      <c r="E20" s="30"/>
      <c r="F20" s="30"/>
      <c r="G20" s="30"/>
      <c r="H20" s="30"/>
      <c r="I20" s="30"/>
      <c r="J20" s="30"/>
    </row>
    <row r="21" spans="2:10" ht="0.75" customHeight="1" x14ac:dyDescent="0.2"/>
    <row r="22" spans="2:10" ht="11.25" customHeight="1" x14ac:dyDescent="0.2">
      <c r="B22" s="30" t="s">
        <v>9</v>
      </c>
      <c r="C22" s="30"/>
      <c r="D22" s="30"/>
      <c r="E22" s="30"/>
      <c r="F22" s="30"/>
      <c r="G22" s="30"/>
      <c r="H22" s="30"/>
      <c r="I22" s="30"/>
      <c r="J22" s="30"/>
    </row>
    <row r="23" spans="2:10" ht="0.75" customHeight="1" x14ac:dyDescent="0.2"/>
    <row r="24" spans="2:10" ht="35.25" customHeight="1" x14ac:dyDescent="0.2">
      <c r="B24" s="10" t="s">
        <v>10</v>
      </c>
      <c r="C24" s="10" t="s">
        <v>11</v>
      </c>
      <c r="D24" s="10" t="s">
        <v>12</v>
      </c>
      <c r="E24" s="10" t="s">
        <v>13</v>
      </c>
      <c r="F24" s="10" t="s">
        <v>14</v>
      </c>
      <c r="G24" s="10" t="s">
        <v>15</v>
      </c>
      <c r="H24" s="10" t="s">
        <v>16</v>
      </c>
      <c r="I24" s="10" t="s">
        <v>17</v>
      </c>
      <c r="J24" s="10" t="s">
        <v>18</v>
      </c>
    </row>
    <row r="25" spans="2:10" ht="10.5" customHeight="1" x14ac:dyDescent="0.2">
      <c r="B25" s="9">
        <v>1</v>
      </c>
      <c r="C25" s="9">
        <v>2</v>
      </c>
      <c r="D25" s="9">
        <v>3</v>
      </c>
      <c r="E25" s="9">
        <v>4</v>
      </c>
      <c r="F25" s="9">
        <v>5</v>
      </c>
      <c r="G25" s="9">
        <v>6</v>
      </c>
      <c r="H25" s="9">
        <v>7</v>
      </c>
      <c r="I25" s="9">
        <v>8</v>
      </c>
      <c r="J25" s="9">
        <v>9</v>
      </c>
    </row>
    <row r="26" spans="2:10" ht="1.5" customHeight="1" x14ac:dyDescent="0.2"/>
    <row r="27" spans="2:10" ht="10.5" customHeight="1" x14ac:dyDescent="0.2">
      <c r="B27" s="8">
        <v>1</v>
      </c>
      <c r="C27" s="4" t="s">
        <v>19</v>
      </c>
      <c r="D27" s="4" t="s">
        <v>20</v>
      </c>
      <c r="E27" s="4" t="s">
        <v>21</v>
      </c>
      <c r="F27" s="7">
        <v>2</v>
      </c>
      <c r="G27" s="5">
        <v>446.81</v>
      </c>
      <c r="H27" s="5">
        <v>893.62</v>
      </c>
      <c r="I27" s="6" t="s">
        <v>7</v>
      </c>
      <c r="J27" s="5">
        <v>893.62</v>
      </c>
    </row>
    <row r="28" spans="2:10" ht="0.75" customHeight="1" x14ac:dyDescent="0.2"/>
    <row r="29" spans="2:10" ht="10.5" customHeight="1" x14ac:dyDescent="0.2">
      <c r="D29" s="4" t="s">
        <v>22</v>
      </c>
    </row>
    <row r="30" spans="2:10" ht="0.75" customHeight="1" x14ac:dyDescent="0.2"/>
    <row r="31" spans="2:10" ht="10.5" customHeight="1" x14ac:dyDescent="0.2">
      <c r="D31" s="4" t="s">
        <v>23</v>
      </c>
    </row>
    <row r="32" spans="2:10" ht="0.75" customHeight="1" x14ac:dyDescent="0.2"/>
    <row r="33" spans="2:10" ht="10.5" customHeight="1" x14ac:dyDescent="0.2">
      <c r="B33" s="8">
        <v>2</v>
      </c>
      <c r="C33" s="4" t="s">
        <v>24</v>
      </c>
      <c r="D33" s="4" t="s">
        <v>25</v>
      </c>
      <c r="E33" s="4" t="s">
        <v>21</v>
      </c>
      <c r="F33" s="7">
        <v>2</v>
      </c>
      <c r="G33" s="5">
        <v>900</v>
      </c>
      <c r="H33" s="5">
        <v>1800</v>
      </c>
      <c r="I33" s="6" t="s">
        <v>7</v>
      </c>
      <c r="J33" s="5">
        <v>1800</v>
      </c>
    </row>
    <row r="34" spans="2:10" ht="0.75" customHeight="1" x14ac:dyDescent="0.2"/>
    <row r="35" spans="2:10" ht="10.5" customHeight="1" x14ac:dyDescent="0.2">
      <c r="D35" s="4" t="s">
        <v>26</v>
      </c>
    </row>
    <row r="36" spans="2:10" ht="0.75" customHeight="1" x14ac:dyDescent="0.2"/>
    <row r="37" spans="2:10" ht="10.5" customHeight="1" x14ac:dyDescent="0.2">
      <c r="D37" s="4" t="s">
        <v>27</v>
      </c>
    </row>
    <row r="38" spans="2:10" ht="0.75" customHeight="1" x14ac:dyDescent="0.2"/>
    <row r="39" spans="2:10" ht="10.5" customHeight="1" x14ac:dyDescent="0.2">
      <c r="B39" s="8">
        <v>3</v>
      </c>
      <c r="C39" s="4" t="s">
        <v>28</v>
      </c>
      <c r="D39" s="4" t="s">
        <v>29</v>
      </c>
      <c r="E39" s="4" t="s">
        <v>21</v>
      </c>
      <c r="F39" s="7">
        <v>40</v>
      </c>
      <c r="G39" s="5">
        <v>32.4</v>
      </c>
      <c r="H39" s="5">
        <v>1296</v>
      </c>
      <c r="I39" s="6" t="s">
        <v>7</v>
      </c>
      <c r="J39" s="5">
        <v>1296</v>
      </c>
    </row>
    <row r="40" spans="2:10" ht="0.75" customHeight="1" x14ac:dyDescent="0.2"/>
    <row r="41" spans="2:10" ht="10.5" customHeight="1" x14ac:dyDescent="0.2">
      <c r="B41" s="8">
        <v>4</v>
      </c>
      <c r="C41" s="4" t="s">
        <v>30</v>
      </c>
      <c r="D41" s="4" t="s">
        <v>31</v>
      </c>
      <c r="E41" s="4" t="s">
        <v>21</v>
      </c>
      <c r="F41" s="7">
        <v>2</v>
      </c>
      <c r="G41" s="5">
        <v>428.8</v>
      </c>
      <c r="H41" s="5">
        <v>857.6</v>
      </c>
      <c r="I41" s="6" t="s">
        <v>7</v>
      </c>
      <c r="J41" s="5">
        <v>857.6</v>
      </c>
    </row>
    <row r="42" spans="2:10" ht="0.75" customHeight="1" x14ac:dyDescent="0.2"/>
    <row r="43" spans="2:10" ht="10.5" customHeight="1" x14ac:dyDescent="0.2">
      <c r="B43" s="8">
        <v>5</v>
      </c>
      <c r="C43" s="4" t="s">
        <v>32</v>
      </c>
      <c r="D43" s="4" t="s">
        <v>33</v>
      </c>
      <c r="E43" s="4" t="s">
        <v>21</v>
      </c>
      <c r="F43" s="7">
        <v>1</v>
      </c>
      <c r="G43" s="5">
        <v>995.4</v>
      </c>
      <c r="H43" s="5">
        <v>995.4</v>
      </c>
      <c r="I43" s="6" t="s">
        <v>7</v>
      </c>
      <c r="J43" s="5">
        <v>995.4</v>
      </c>
    </row>
    <row r="44" spans="2:10" ht="0.75" customHeight="1" x14ac:dyDescent="0.2"/>
    <row r="45" spans="2:10" ht="10.5" customHeight="1" x14ac:dyDescent="0.2">
      <c r="B45" s="8">
        <v>6</v>
      </c>
      <c r="C45" s="4" t="s">
        <v>34</v>
      </c>
      <c r="D45" s="4" t="s">
        <v>35</v>
      </c>
      <c r="E45" s="4" t="s">
        <v>21</v>
      </c>
      <c r="F45" s="7">
        <v>2</v>
      </c>
      <c r="G45" s="5">
        <v>82.14</v>
      </c>
      <c r="H45" s="5">
        <v>164.28</v>
      </c>
      <c r="I45" s="6" t="s">
        <v>7</v>
      </c>
      <c r="J45" s="5">
        <v>164.28</v>
      </c>
    </row>
    <row r="46" spans="2:10" ht="0.75" customHeight="1" x14ac:dyDescent="0.2"/>
    <row r="47" spans="2:10" ht="10.5" customHeight="1" x14ac:dyDescent="0.2">
      <c r="B47" s="8">
        <v>7</v>
      </c>
      <c r="C47" s="4" t="s">
        <v>36</v>
      </c>
      <c r="D47" s="4" t="s">
        <v>37</v>
      </c>
      <c r="E47" s="4" t="s">
        <v>21</v>
      </c>
      <c r="F47" s="7">
        <v>1</v>
      </c>
      <c r="G47" s="5">
        <v>2288.5300000000002</v>
      </c>
      <c r="H47" s="5">
        <v>2288.5300000000002</v>
      </c>
      <c r="I47" s="6" t="s">
        <v>7</v>
      </c>
      <c r="J47" s="5">
        <v>2288.5300000000002</v>
      </c>
    </row>
    <row r="48" spans="2:10" ht="0.75" customHeight="1" x14ac:dyDescent="0.2"/>
    <row r="49" spans="2:10" ht="10.5" customHeight="1" x14ac:dyDescent="0.2">
      <c r="D49" s="4" t="s">
        <v>38</v>
      </c>
    </row>
    <row r="50" spans="2:10" ht="0.75" customHeight="1" x14ac:dyDescent="0.2"/>
    <row r="51" spans="2:10" ht="10.5" customHeight="1" x14ac:dyDescent="0.2">
      <c r="D51" s="4" t="s">
        <v>39</v>
      </c>
    </row>
    <row r="52" spans="2:10" ht="0.75" customHeight="1" x14ac:dyDescent="0.2"/>
    <row r="53" spans="2:10" ht="10.5" customHeight="1" x14ac:dyDescent="0.2">
      <c r="B53" s="8">
        <v>8</v>
      </c>
      <c r="C53" s="4" t="s">
        <v>40</v>
      </c>
      <c r="D53" s="4" t="s">
        <v>37</v>
      </c>
      <c r="E53" s="4" t="s">
        <v>21</v>
      </c>
      <c r="F53" s="7">
        <v>1</v>
      </c>
      <c r="G53" s="5">
        <v>5785.09</v>
      </c>
      <c r="H53" s="5">
        <v>5785.09</v>
      </c>
      <c r="I53" s="6" t="s">
        <v>7</v>
      </c>
      <c r="J53" s="5">
        <v>5785.09</v>
      </c>
    </row>
    <row r="54" spans="2:10" ht="0.75" customHeight="1" x14ac:dyDescent="0.2"/>
    <row r="55" spans="2:10" ht="10.5" customHeight="1" x14ac:dyDescent="0.2">
      <c r="D55" s="4" t="s">
        <v>41</v>
      </c>
    </row>
    <row r="56" spans="2:10" ht="0.75" customHeight="1" x14ac:dyDescent="0.2"/>
    <row r="57" spans="2:10" ht="10.5" customHeight="1" x14ac:dyDescent="0.2">
      <c r="B57" s="8">
        <v>9</v>
      </c>
      <c r="C57" s="4" t="s">
        <v>42</v>
      </c>
      <c r="D57" s="4" t="s">
        <v>43</v>
      </c>
      <c r="E57" s="4" t="s">
        <v>21</v>
      </c>
      <c r="F57" s="7">
        <v>1</v>
      </c>
      <c r="G57" s="5">
        <v>6060.19</v>
      </c>
      <c r="H57" s="5">
        <v>6060.19</v>
      </c>
      <c r="I57" s="6" t="s">
        <v>7</v>
      </c>
      <c r="J57" s="5">
        <v>6060.19</v>
      </c>
    </row>
    <row r="58" spans="2:10" ht="0.75" customHeight="1" x14ac:dyDescent="0.2"/>
    <row r="59" spans="2:10" ht="10.5" customHeight="1" x14ac:dyDescent="0.2">
      <c r="D59" s="4" t="s">
        <v>44</v>
      </c>
    </row>
    <row r="60" spans="2:10" ht="0.75" customHeight="1" x14ac:dyDescent="0.2"/>
    <row r="61" spans="2:10" ht="10.5" customHeight="1" x14ac:dyDescent="0.2">
      <c r="B61" s="8">
        <v>10</v>
      </c>
      <c r="C61" s="4" t="s">
        <v>45</v>
      </c>
      <c r="D61" s="4" t="s">
        <v>46</v>
      </c>
      <c r="E61" s="4" t="s">
        <v>21</v>
      </c>
      <c r="F61" s="7">
        <v>1</v>
      </c>
      <c r="G61" s="5">
        <v>912.13</v>
      </c>
      <c r="H61" s="5">
        <v>912.13</v>
      </c>
      <c r="I61" s="6" t="s">
        <v>7</v>
      </c>
      <c r="J61" s="5">
        <v>912.13</v>
      </c>
    </row>
    <row r="62" spans="2:10" ht="0.75" customHeight="1" x14ac:dyDescent="0.2"/>
    <row r="63" spans="2:10" ht="10.5" customHeight="1" x14ac:dyDescent="0.2">
      <c r="D63" s="4" t="s">
        <v>47</v>
      </c>
    </row>
    <row r="64" spans="2:10" ht="0.75" customHeight="1" x14ac:dyDescent="0.2"/>
    <row r="65" spans="2:10" ht="10.5" customHeight="1" x14ac:dyDescent="0.2">
      <c r="B65" s="8">
        <v>11</v>
      </c>
      <c r="C65" s="4" t="s">
        <v>48</v>
      </c>
      <c r="D65" s="4" t="s">
        <v>49</v>
      </c>
      <c r="E65" s="4" t="s">
        <v>21</v>
      </c>
      <c r="F65" s="7">
        <v>2</v>
      </c>
      <c r="G65" s="5">
        <v>216</v>
      </c>
      <c r="H65" s="5">
        <v>432</v>
      </c>
      <c r="I65" s="6" t="s">
        <v>7</v>
      </c>
      <c r="J65" s="5">
        <v>432</v>
      </c>
    </row>
    <row r="66" spans="2:10" ht="0.75" customHeight="1" x14ac:dyDescent="0.2"/>
    <row r="67" spans="2:10" ht="10.5" customHeight="1" x14ac:dyDescent="0.2">
      <c r="B67" s="8">
        <v>12</v>
      </c>
      <c r="C67" s="4" t="s">
        <v>50</v>
      </c>
      <c r="D67" s="4" t="s">
        <v>51</v>
      </c>
      <c r="E67" s="4" t="s">
        <v>52</v>
      </c>
      <c r="F67" s="7">
        <v>4</v>
      </c>
      <c r="G67" s="5">
        <v>594</v>
      </c>
      <c r="H67" s="5">
        <v>2376</v>
      </c>
      <c r="I67" s="6" t="s">
        <v>7</v>
      </c>
      <c r="J67" s="5">
        <v>2376</v>
      </c>
    </row>
    <row r="68" spans="2:10" ht="0.75" customHeight="1" x14ac:dyDescent="0.2"/>
    <row r="69" spans="2:10" ht="10.5" customHeight="1" x14ac:dyDescent="0.2">
      <c r="D69" s="4" t="s">
        <v>53</v>
      </c>
    </row>
    <row r="70" spans="2:10" ht="0.75" customHeight="1" x14ac:dyDescent="0.2"/>
    <row r="71" spans="2:10" ht="10.5" customHeight="1" x14ac:dyDescent="0.2">
      <c r="D71" s="4" t="s">
        <v>54</v>
      </c>
    </row>
    <row r="72" spans="2:10" ht="0.75" customHeight="1" x14ac:dyDescent="0.2"/>
    <row r="73" spans="2:10" ht="10.5" customHeight="1" x14ac:dyDescent="0.2">
      <c r="B73" s="8">
        <v>13</v>
      </c>
      <c r="C73" s="4" t="s">
        <v>55</v>
      </c>
      <c r="D73" s="4" t="s">
        <v>56</v>
      </c>
      <c r="E73" s="4" t="s">
        <v>21</v>
      </c>
      <c r="F73" s="7">
        <v>1</v>
      </c>
      <c r="G73" s="5">
        <v>1143.26</v>
      </c>
      <c r="H73" s="5">
        <v>1143.26</v>
      </c>
      <c r="I73" s="6" t="s">
        <v>7</v>
      </c>
      <c r="J73" s="5">
        <v>1143.26</v>
      </c>
    </row>
    <row r="74" spans="2:10" ht="0.75" customHeight="1" x14ac:dyDescent="0.2"/>
    <row r="75" spans="2:10" ht="10.5" customHeight="1" x14ac:dyDescent="0.2">
      <c r="D75" s="4" t="s">
        <v>57</v>
      </c>
    </row>
    <row r="76" spans="2:10" ht="0.75" customHeight="1" x14ac:dyDescent="0.2"/>
    <row r="77" spans="2:10" ht="10.5" customHeight="1" x14ac:dyDescent="0.2">
      <c r="B77" s="8">
        <v>14</v>
      </c>
      <c r="C77" s="4" t="s">
        <v>58</v>
      </c>
      <c r="D77" s="4" t="s">
        <v>59</v>
      </c>
      <c r="E77" s="4" t="s">
        <v>21</v>
      </c>
      <c r="F77" s="7">
        <v>140</v>
      </c>
      <c r="G77" s="5">
        <v>3.11</v>
      </c>
      <c r="H77" s="5">
        <v>435.4</v>
      </c>
      <c r="I77" s="6" t="s">
        <v>7</v>
      </c>
      <c r="J77" s="5">
        <v>435.4</v>
      </c>
    </row>
    <row r="78" spans="2:10" ht="0.75" customHeight="1" x14ac:dyDescent="0.2"/>
    <row r="79" spans="2:10" ht="10.5" customHeight="1" x14ac:dyDescent="0.2">
      <c r="B79" s="8">
        <v>15</v>
      </c>
      <c r="C79" s="4" t="s">
        <v>60</v>
      </c>
      <c r="D79" s="4" t="s">
        <v>61</v>
      </c>
      <c r="E79" s="4" t="s">
        <v>21</v>
      </c>
      <c r="F79" s="7">
        <v>2</v>
      </c>
      <c r="G79" s="5">
        <v>15.25</v>
      </c>
      <c r="H79" s="5">
        <v>30.5</v>
      </c>
      <c r="I79" s="6" t="s">
        <v>7</v>
      </c>
      <c r="J79" s="5">
        <v>30.5</v>
      </c>
    </row>
    <row r="80" spans="2:10" ht="0.75" customHeight="1" x14ac:dyDescent="0.2"/>
    <row r="81" spans="2:10" ht="10.5" customHeight="1" x14ac:dyDescent="0.2">
      <c r="B81" s="8">
        <v>16</v>
      </c>
      <c r="C81" s="4" t="s">
        <v>62</v>
      </c>
      <c r="D81" s="4" t="s">
        <v>63</v>
      </c>
      <c r="E81" s="4" t="s">
        <v>21</v>
      </c>
      <c r="F81" s="7">
        <v>2</v>
      </c>
      <c r="G81" s="5">
        <v>36</v>
      </c>
      <c r="H81" s="5">
        <v>72</v>
      </c>
      <c r="I81" s="6" t="s">
        <v>7</v>
      </c>
      <c r="J81" s="5">
        <v>72</v>
      </c>
    </row>
    <row r="82" spans="2:10" ht="0.75" customHeight="1" x14ac:dyDescent="0.2"/>
    <row r="83" spans="2:10" ht="10.5" customHeight="1" x14ac:dyDescent="0.2">
      <c r="D83" s="4" t="s">
        <v>64</v>
      </c>
    </row>
    <row r="84" spans="2:10" ht="0.75" customHeight="1" x14ac:dyDescent="0.2"/>
    <row r="85" spans="2:10" ht="10.5" customHeight="1" x14ac:dyDescent="0.2">
      <c r="B85" s="8">
        <v>17</v>
      </c>
      <c r="C85" s="4" t="s">
        <v>65</v>
      </c>
      <c r="D85" s="4" t="s">
        <v>66</v>
      </c>
      <c r="E85" s="4" t="s">
        <v>21</v>
      </c>
      <c r="F85" s="7">
        <v>2</v>
      </c>
      <c r="G85" s="5">
        <v>105.6</v>
      </c>
      <c r="H85" s="5">
        <v>211.2</v>
      </c>
      <c r="I85" s="6" t="s">
        <v>7</v>
      </c>
      <c r="J85" s="5">
        <v>211.2</v>
      </c>
    </row>
    <row r="86" spans="2:10" ht="0.75" customHeight="1" x14ac:dyDescent="0.2"/>
    <row r="87" spans="2:10" ht="10.5" customHeight="1" x14ac:dyDescent="0.2">
      <c r="B87" s="8">
        <v>18</v>
      </c>
      <c r="C87" s="4" t="s">
        <v>67</v>
      </c>
      <c r="D87" s="4" t="s">
        <v>68</v>
      </c>
      <c r="E87" s="4" t="s">
        <v>21</v>
      </c>
      <c r="F87" s="7">
        <v>2</v>
      </c>
      <c r="G87" s="5">
        <v>630</v>
      </c>
      <c r="H87" s="5">
        <v>1260</v>
      </c>
      <c r="I87" s="6" t="s">
        <v>7</v>
      </c>
      <c r="J87" s="5">
        <v>1260</v>
      </c>
    </row>
    <row r="88" spans="2:10" ht="0.75" customHeight="1" x14ac:dyDescent="0.2"/>
    <row r="89" spans="2:10" ht="10.5" customHeight="1" x14ac:dyDescent="0.2">
      <c r="B89" s="8">
        <v>19</v>
      </c>
      <c r="C89" s="4" t="s">
        <v>69</v>
      </c>
      <c r="D89" s="4" t="s">
        <v>70</v>
      </c>
      <c r="E89" s="4" t="s">
        <v>21</v>
      </c>
      <c r="F89" s="7">
        <v>1</v>
      </c>
      <c r="G89" s="5">
        <v>5036.6400000000003</v>
      </c>
      <c r="H89" s="5">
        <v>5036.6400000000003</v>
      </c>
      <c r="I89" s="6" t="s">
        <v>7</v>
      </c>
      <c r="J89" s="5">
        <v>5036.6400000000003</v>
      </c>
    </row>
    <row r="90" spans="2:10" ht="0.75" customHeight="1" x14ac:dyDescent="0.2"/>
    <row r="91" spans="2:10" ht="10.5" customHeight="1" x14ac:dyDescent="0.2">
      <c r="D91" s="4" t="s">
        <v>71</v>
      </c>
    </row>
    <row r="92" spans="2:10" ht="0.75" customHeight="1" x14ac:dyDescent="0.2"/>
    <row r="93" spans="2:10" ht="10.5" customHeight="1" x14ac:dyDescent="0.2">
      <c r="D93" s="4" t="s">
        <v>44</v>
      </c>
    </row>
    <row r="94" spans="2:10" ht="0.75" customHeight="1" x14ac:dyDescent="0.2"/>
    <row r="95" spans="2:10" ht="10.5" customHeight="1" x14ac:dyDescent="0.2">
      <c r="B95" s="8">
        <v>20</v>
      </c>
      <c r="C95" s="4" t="s">
        <v>72</v>
      </c>
      <c r="D95" s="4" t="s">
        <v>73</v>
      </c>
      <c r="E95" s="4" t="s">
        <v>21</v>
      </c>
      <c r="F95" s="7">
        <v>2</v>
      </c>
      <c r="G95" s="5">
        <v>82944</v>
      </c>
      <c r="H95" s="5">
        <v>165888</v>
      </c>
      <c r="I95" s="6" t="s">
        <v>7</v>
      </c>
      <c r="J95" s="5">
        <v>165888</v>
      </c>
    </row>
    <row r="96" spans="2:10" ht="0.75" customHeight="1" x14ac:dyDescent="0.2"/>
    <row r="97" spans="2:10" ht="10.5" customHeight="1" x14ac:dyDescent="0.2">
      <c r="B97" s="8">
        <v>21</v>
      </c>
      <c r="C97" s="4" t="s">
        <v>74</v>
      </c>
      <c r="D97" s="4" t="s">
        <v>75</v>
      </c>
      <c r="E97" s="4" t="s">
        <v>21</v>
      </c>
      <c r="F97" s="7">
        <v>1</v>
      </c>
      <c r="G97" s="5">
        <v>2750.4</v>
      </c>
      <c r="H97" s="5">
        <v>2750.4</v>
      </c>
      <c r="I97" s="6" t="s">
        <v>7</v>
      </c>
      <c r="J97" s="5">
        <v>2750.4</v>
      </c>
    </row>
    <row r="98" spans="2:10" ht="0.75" customHeight="1" x14ac:dyDescent="0.2"/>
    <row r="99" spans="2:10" ht="10.5" customHeight="1" x14ac:dyDescent="0.2">
      <c r="D99" s="4" t="s">
        <v>76</v>
      </c>
    </row>
    <row r="100" spans="2:10" ht="0.75" customHeight="1" x14ac:dyDescent="0.2"/>
    <row r="101" spans="2:10" ht="10.5" customHeight="1" x14ac:dyDescent="0.2">
      <c r="D101" s="4" t="s">
        <v>77</v>
      </c>
    </row>
    <row r="102" spans="2:10" ht="0.75" customHeight="1" x14ac:dyDescent="0.2"/>
    <row r="103" spans="2:10" ht="10.5" customHeight="1" x14ac:dyDescent="0.2">
      <c r="D103" s="4" t="s">
        <v>78</v>
      </c>
    </row>
    <row r="104" spans="2:10" ht="0.75" customHeight="1" x14ac:dyDescent="0.2"/>
    <row r="105" spans="2:10" ht="10.5" customHeight="1" x14ac:dyDescent="0.2">
      <c r="D105" s="4" t="s">
        <v>79</v>
      </c>
    </row>
    <row r="106" spans="2:10" ht="0.75" customHeight="1" x14ac:dyDescent="0.2"/>
    <row r="107" spans="2:10" ht="10.5" customHeight="1" x14ac:dyDescent="0.2">
      <c r="D107" s="4" t="s">
        <v>80</v>
      </c>
    </row>
    <row r="108" spans="2:10" ht="0.75" customHeight="1" x14ac:dyDescent="0.2"/>
    <row r="109" spans="2:10" ht="10.5" customHeight="1" x14ac:dyDescent="0.2">
      <c r="D109" s="4" t="s">
        <v>81</v>
      </c>
    </row>
    <row r="110" spans="2:10" ht="0.75" customHeight="1" x14ac:dyDescent="0.2"/>
    <row r="111" spans="2:10" ht="10.5" customHeight="1" x14ac:dyDescent="0.2">
      <c r="D111" s="4" t="s">
        <v>82</v>
      </c>
    </row>
    <row r="112" spans="2:10" ht="0.75" customHeight="1" x14ac:dyDescent="0.2"/>
    <row r="113" spans="2:10" ht="10.5" customHeight="1" x14ac:dyDescent="0.2">
      <c r="D113" s="4" t="s">
        <v>83</v>
      </c>
    </row>
    <row r="114" spans="2:10" ht="0.75" customHeight="1" x14ac:dyDescent="0.2"/>
    <row r="115" spans="2:10" ht="10.5" customHeight="1" x14ac:dyDescent="0.2">
      <c r="B115" s="8">
        <v>22</v>
      </c>
      <c r="C115" s="4" t="s">
        <v>84</v>
      </c>
      <c r="D115" s="4" t="s">
        <v>85</v>
      </c>
      <c r="E115" s="4" t="s">
        <v>21</v>
      </c>
      <c r="F115" s="7">
        <v>1</v>
      </c>
      <c r="G115" s="5">
        <v>451</v>
      </c>
      <c r="H115" s="5">
        <v>451</v>
      </c>
      <c r="I115" s="6" t="s">
        <v>7</v>
      </c>
      <c r="J115" s="5">
        <v>451</v>
      </c>
    </row>
    <row r="116" spans="2:10" ht="0.75" customHeight="1" x14ac:dyDescent="0.2"/>
    <row r="117" spans="2:10" ht="10.5" customHeight="1" x14ac:dyDescent="0.2">
      <c r="D117" s="4" t="s">
        <v>86</v>
      </c>
    </row>
    <row r="118" spans="2:10" ht="0.75" customHeight="1" x14ac:dyDescent="0.2"/>
    <row r="119" spans="2:10" ht="10.5" customHeight="1" x14ac:dyDescent="0.2">
      <c r="B119" s="8">
        <v>23</v>
      </c>
      <c r="C119" s="4" t="s">
        <v>87</v>
      </c>
      <c r="D119" s="4" t="s">
        <v>88</v>
      </c>
      <c r="E119" s="4" t="s">
        <v>21</v>
      </c>
      <c r="F119" s="7">
        <v>20</v>
      </c>
      <c r="G119" s="5">
        <v>2165.75</v>
      </c>
      <c r="H119" s="5">
        <v>43315</v>
      </c>
      <c r="I119" s="6" t="s">
        <v>7</v>
      </c>
      <c r="J119" s="5">
        <v>43315</v>
      </c>
    </row>
    <row r="120" spans="2:10" ht="0.75" customHeight="1" x14ac:dyDescent="0.2"/>
    <row r="121" spans="2:10" ht="10.5" customHeight="1" x14ac:dyDescent="0.2">
      <c r="D121" s="4" t="s">
        <v>89</v>
      </c>
    </row>
    <row r="122" spans="2:10" ht="0.75" customHeight="1" x14ac:dyDescent="0.2"/>
    <row r="123" spans="2:10" ht="10.5" customHeight="1" x14ac:dyDescent="0.2">
      <c r="D123" s="4" t="s">
        <v>90</v>
      </c>
    </row>
    <row r="124" spans="2:10" ht="0.75" customHeight="1" x14ac:dyDescent="0.2"/>
    <row r="125" spans="2:10" ht="10.5" customHeight="1" x14ac:dyDescent="0.2">
      <c r="B125" s="8">
        <v>24</v>
      </c>
      <c r="C125" s="4" t="s">
        <v>91</v>
      </c>
      <c r="D125" s="4" t="s">
        <v>92</v>
      </c>
      <c r="E125" s="4" t="s">
        <v>21</v>
      </c>
      <c r="F125" s="7">
        <v>40</v>
      </c>
      <c r="G125" s="5">
        <v>597.20000000000005</v>
      </c>
      <c r="H125" s="5">
        <v>23888</v>
      </c>
      <c r="I125" s="6" t="s">
        <v>7</v>
      </c>
      <c r="J125" s="5">
        <v>23888</v>
      </c>
    </row>
    <row r="126" spans="2:10" ht="0.75" customHeight="1" x14ac:dyDescent="0.2"/>
    <row r="127" spans="2:10" ht="10.5" customHeight="1" x14ac:dyDescent="0.2">
      <c r="D127" s="4" t="s">
        <v>93</v>
      </c>
    </row>
    <row r="128" spans="2:10" ht="0.75" customHeight="1" x14ac:dyDescent="0.2"/>
    <row r="129" spans="2:10" ht="10.5" customHeight="1" x14ac:dyDescent="0.2">
      <c r="B129" s="8">
        <v>25</v>
      </c>
      <c r="C129" s="4" t="s">
        <v>94</v>
      </c>
      <c r="D129" s="4" t="s">
        <v>92</v>
      </c>
      <c r="E129" s="4" t="s">
        <v>21</v>
      </c>
      <c r="F129" s="7">
        <v>1</v>
      </c>
      <c r="G129" s="5">
        <v>363.6</v>
      </c>
      <c r="H129" s="5">
        <v>363.6</v>
      </c>
      <c r="I129" s="6" t="s">
        <v>7</v>
      </c>
      <c r="J129" s="5">
        <v>363.6</v>
      </c>
    </row>
    <row r="130" spans="2:10" ht="0.75" customHeight="1" x14ac:dyDescent="0.2"/>
    <row r="131" spans="2:10" ht="10.5" customHeight="1" x14ac:dyDescent="0.2">
      <c r="D131" s="4" t="s">
        <v>95</v>
      </c>
    </row>
    <row r="132" spans="2:10" ht="1.5" customHeight="1" x14ac:dyDescent="0.2"/>
    <row r="133" spans="2:10" ht="10.5" customHeight="1" x14ac:dyDescent="0.2">
      <c r="B133" s="2" t="s">
        <v>7</v>
      </c>
      <c r="C133" s="2" t="s">
        <v>7</v>
      </c>
      <c r="D133" s="3" t="s">
        <v>96</v>
      </c>
      <c r="E133" s="2" t="s">
        <v>7</v>
      </c>
      <c r="F133" s="2" t="s">
        <v>7</v>
      </c>
      <c r="G133" s="2" t="s">
        <v>7</v>
      </c>
      <c r="H133" s="1">
        <v>268705.84000000003</v>
      </c>
      <c r="I133" s="2" t="s">
        <v>7</v>
      </c>
      <c r="J133" s="1">
        <v>268705.84000000003</v>
      </c>
    </row>
    <row r="134" spans="2:10" ht="18" customHeight="1" x14ac:dyDescent="0.2"/>
    <row r="135" spans="2:10" ht="11.25" customHeight="1" x14ac:dyDescent="0.2">
      <c r="B135" s="32" t="s">
        <v>97</v>
      </c>
      <c r="C135" s="32"/>
      <c r="D135" s="32"/>
      <c r="E135" s="32"/>
      <c r="F135" s="32"/>
      <c r="G135" s="32"/>
      <c r="H135" s="32"/>
      <c r="I135" s="32"/>
      <c r="J135" s="32"/>
    </row>
  </sheetData>
  <mergeCells count="12">
    <mergeCell ref="B22:J22"/>
    <mergeCell ref="B135:J135"/>
    <mergeCell ref="B12:J12"/>
    <mergeCell ref="B14:J14"/>
    <mergeCell ref="B16:J16"/>
    <mergeCell ref="B18:J18"/>
    <mergeCell ref="B20:J20"/>
    <mergeCell ref="B2:J2"/>
    <mergeCell ref="B4:J4"/>
    <mergeCell ref="B6:J6"/>
    <mergeCell ref="B8:J8"/>
    <mergeCell ref="B10:J10"/>
  </mergeCell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B1" zoomScaleNormal="100" workbookViewId="0">
      <selection activeCell="I8" sqref="I8"/>
    </sheetView>
  </sheetViews>
  <sheetFormatPr defaultRowHeight="12.75" x14ac:dyDescent="0.2"/>
  <cols>
    <col min="1" max="1" width="0" style="13" hidden="1" customWidth="1"/>
    <col min="2" max="2" width="3.7109375" style="13" customWidth="1"/>
    <col min="3" max="3" width="30.7109375" style="13" customWidth="1"/>
    <col min="4" max="4" width="7.28515625" style="13" customWidth="1"/>
    <col min="5" max="5" width="4.140625" style="13" customWidth="1"/>
    <col min="6" max="6" width="8.28515625" style="13" hidden="1" customWidth="1"/>
    <col min="7" max="7" width="9" style="13" customWidth="1"/>
    <col min="8" max="8" width="10.140625" style="14" bestFit="1" customWidth="1"/>
    <col min="9" max="9" width="8.28515625" style="14" customWidth="1"/>
    <col min="10" max="10" width="8.7109375" style="14" bestFit="1" customWidth="1"/>
    <col min="11" max="11" width="9.7109375" style="15" customWidth="1"/>
    <col min="12" max="17" width="9.140625" style="14"/>
    <col min="18" max="16384" width="9.140625" style="13"/>
  </cols>
  <sheetData>
    <row r="1" spans="1:17" s="11" customFormat="1" ht="14.25" customHeight="1" x14ac:dyDescent="0.2">
      <c r="B1" s="33" t="s">
        <v>98</v>
      </c>
      <c r="C1" s="33"/>
      <c r="D1" s="33"/>
      <c r="E1" s="33"/>
      <c r="F1" s="33"/>
      <c r="G1" s="33"/>
      <c r="H1" s="33"/>
      <c r="I1" s="33"/>
      <c r="J1" s="33"/>
      <c r="K1" s="33"/>
      <c r="L1" s="12"/>
      <c r="M1" s="12"/>
      <c r="N1" s="12"/>
      <c r="O1" s="12"/>
      <c r="P1" s="12"/>
      <c r="Q1" s="12"/>
    </row>
    <row r="2" spans="1:17" s="11" customFormat="1" ht="14.25" customHeight="1" x14ac:dyDescent="0.2">
      <c r="B2" s="34" t="s">
        <v>112</v>
      </c>
      <c r="C2" s="34"/>
      <c r="D2" s="34"/>
      <c r="E2" s="34"/>
      <c r="F2" s="34"/>
      <c r="G2" s="34"/>
      <c r="H2" s="33"/>
      <c r="I2" s="33"/>
      <c r="J2" s="33"/>
      <c r="K2" s="33"/>
      <c r="L2" s="12"/>
      <c r="M2" s="12"/>
      <c r="N2" s="12"/>
      <c r="O2" s="12"/>
      <c r="P2" s="12"/>
      <c r="Q2" s="12"/>
    </row>
    <row r="3" spans="1:17" ht="6.75" customHeight="1" x14ac:dyDescent="0.2">
      <c r="B3" s="35" t="s">
        <v>7</v>
      </c>
      <c r="C3" s="35"/>
      <c r="D3" s="35"/>
      <c r="E3" s="35"/>
      <c r="F3" s="35"/>
      <c r="G3" s="35"/>
    </row>
    <row r="4" spans="1:17" ht="45" x14ac:dyDescent="0.2">
      <c r="A4" s="16"/>
      <c r="B4" s="17" t="s">
        <v>10</v>
      </c>
      <c r="C4" s="17" t="s">
        <v>99</v>
      </c>
      <c r="D4" s="17" t="s">
        <v>100</v>
      </c>
      <c r="E4" s="17" t="s">
        <v>101</v>
      </c>
      <c r="F4" s="17" t="s">
        <v>102</v>
      </c>
      <c r="G4" s="17" t="s">
        <v>103</v>
      </c>
      <c r="H4" s="17" t="s">
        <v>104</v>
      </c>
      <c r="I4" s="17" t="s">
        <v>105</v>
      </c>
      <c r="J4" s="17" t="s">
        <v>106</v>
      </c>
      <c r="K4" s="17" t="s">
        <v>107</v>
      </c>
    </row>
    <row r="5" spans="1:17" ht="33.75" x14ac:dyDescent="0.2">
      <c r="A5" s="16"/>
      <c r="B5" s="18">
        <v>1</v>
      </c>
      <c r="C5" s="19" t="s">
        <v>121</v>
      </c>
      <c r="D5" s="17" t="s">
        <v>21</v>
      </c>
      <c r="E5" s="20">
        <v>2</v>
      </c>
      <c r="F5" s="21">
        <v>729.3</v>
      </c>
      <c r="G5" s="21">
        <v>583.41</v>
      </c>
      <c r="H5" s="22">
        <v>1166.82</v>
      </c>
      <c r="I5" s="22">
        <v>233.36</v>
      </c>
      <c r="J5" s="22">
        <v>1400.1799999999998</v>
      </c>
      <c r="K5" s="23">
        <v>45945</v>
      </c>
      <c r="L5" s="14">
        <v>551.25</v>
      </c>
      <c r="M5" s="14">
        <f>ROUND(L5*1.02,2)</f>
        <v>562.28</v>
      </c>
      <c r="N5" s="14">
        <f>ROUND(M5*1.037586,2)</f>
        <v>583.41</v>
      </c>
    </row>
    <row r="6" spans="1:17" ht="22.5" x14ac:dyDescent="0.2">
      <c r="A6" s="16"/>
      <c r="B6" s="18">
        <f>B5+1</f>
        <v>2</v>
      </c>
      <c r="C6" s="19" t="s">
        <v>122</v>
      </c>
      <c r="D6" s="17" t="s">
        <v>21</v>
      </c>
      <c r="E6" s="20">
        <v>2</v>
      </c>
      <c r="F6" s="21">
        <v>414.1</v>
      </c>
      <c r="G6" s="21">
        <v>619.20000000000005</v>
      </c>
      <c r="H6" s="22">
        <v>1238.4000000000001</v>
      </c>
      <c r="I6" s="22">
        <v>247.68</v>
      </c>
      <c r="J6" s="22">
        <v>1486.0800000000002</v>
      </c>
      <c r="K6" s="23">
        <v>45945</v>
      </c>
      <c r="L6" s="14">
        <v>585.07000000000005</v>
      </c>
      <c r="M6" s="14">
        <f t="shared" ref="M6:M18" si="0">ROUND(L6*1.02,2)</f>
        <v>596.77</v>
      </c>
      <c r="N6" s="14">
        <f t="shared" ref="N6:N18" si="1">ROUND(M6*1.037586,2)</f>
        <v>619.20000000000005</v>
      </c>
    </row>
    <row r="7" spans="1:17" ht="22.5" x14ac:dyDescent="0.2">
      <c r="A7" s="16"/>
      <c r="B7" s="18">
        <f t="shared" ref="B7:B18" si="2">B6+1</f>
        <v>3</v>
      </c>
      <c r="C7" s="19" t="s">
        <v>115</v>
      </c>
      <c r="D7" s="17" t="s">
        <v>21</v>
      </c>
      <c r="E7" s="20">
        <v>40</v>
      </c>
      <c r="F7" s="21">
        <v>471.2</v>
      </c>
      <c r="G7" s="21">
        <v>65.5</v>
      </c>
      <c r="H7" s="22">
        <v>2620</v>
      </c>
      <c r="I7" s="22">
        <v>524</v>
      </c>
      <c r="J7" s="22">
        <v>3144</v>
      </c>
      <c r="K7" s="23">
        <v>45945</v>
      </c>
      <c r="L7" s="14">
        <v>61.89</v>
      </c>
      <c r="M7" s="14">
        <f t="shared" si="0"/>
        <v>63.13</v>
      </c>
      <c r="N7" s="14">
        <f t="shared" si="1"/>
        <v>65.5</v>
      </c>
    </row>
    <row r="8" spans="1:17" ht="45" x14ac:dyDescent="0.2">
      <c r="A8" s="16"/>
      <c r="B8" s="18">
        <f t="shared" si="2"/>
        <v>4</v>
      </c>
      <c r="C8" s="19" t="s">
        <v>113</v>
      </c>
      <c r="D8" s="17" t="s">
        <v>21</v>
      </c>
      <c r="E8" s="20">
        <v>2</v>
      </c>
      <c r="F8" s="21">
        <v>564.70000000000005</v>
      </c>
      <c r="G8" s="21">
        <v>1188.7</v>
      </c>
      <c r="H8" s="22">
        <v>2377.4</v>
      </c>
      <c r="I8" s="22">
        <v>475.48</v>
      </c>
      <c r="J8" s="22">
        <v>2852.88</v>
      </c>
      <c r="K8" s="23">
        <v>45945</v>
      </c>
      <c r="L8" s="14">
        <v>1123.18</v>
      </c>
      <c r="M8" s="14">
        <f t="shared" si="0"/>
        <v>1145.6400000000001</v>
      </c>
      <c r="N8" s="14">
        <f t="shared" si="1"/>
        <v>1188.7</v>
      </c>
    </row>
    <row r="9" spans="1:17" ht="12.75" customHeight="1" x14ac:dyDescent="0.2">
      <c r="A9" s="16"/>
      <c r="B9" s="18">
        <f t="shared" si="2"/>
        <v>5</v>
      </c>
      <c r="C9" s="19" t="s">
        <v>35</v>
      </c>
      <c r="D9" s="17" t="s">
        <v>21</v>
      </c>
      <c r="E9" s="20">
        <v>2</v>
      </c>
      <c r="F9" s="21">
        <v>115.6</v>
      </c>
      <c r="G9" s="21">
        <v>72.44</v>
      </c>
      <c r="H9" s="22">
        <v>144.88</v>
      </c>
      <c r="I9" s="22">
        <v>28.98</v>
      </c>
      <c r="J9" s="22">
        <v>173.85999999999999</v>
      </c>
      <c r="K9" s="23">
        <v>45945</v>
      </c>
      <c r="L9" s="14">
        <v>68.45</v>
      </c>
      <c r="M9" s="14">
        <f t="shared" si="0"/>
        <v>69.819999999999993</v>
      </c>
      <c r="N9" s="14">
        <f t="shared" si="1"/>
        <v>72.44</v>
      </c>
    </row>
    <row r="10" spans="1:17" ht="22.5" x14ac:dyDescent="0.2">
      <c r="A10" s="16"/>
      <c r="B10" s="18">
        <f t="shared" si="2"/>
        <v>6</v>
      </c>
      <c r="C10" s="19" t="s">
        <v>120</v>
      </c>
      <c r="D10" s="17" t="s">
        <v>21</v>
      </c>
      <c r="E10" s="20">
        <v>1</v>
      </c>
      <c r="F10" s="21">
        <v>271.52</v>
      </c>
      <c r="G10" s="21">
        <v>1158.55</v>
      </c>
      <c r="H10" s="22">
        <v>1158.55</v>
      </c>
      <c r="I10" s="22">
        <v>231.71</v>
      </c>
      <c r="J10" s="22">
        <v>1390.26</v>
      </c>
      <c r="K10" s="23">
        <v>45945</v>
      </c>
      <c r="L10" s="14">
        <v>1094.69</v>
      </c>
      <c r="M10" s="14">
        <f t="shared" si="0"/>
        <v>1116.58</v>
      </c>
      <c r="N10" s="14">
        <f t="shared" si="1"/>
        <v>1158.55</v>
      </c>
    </row>
    <row r="11" spans="1:17" x14ac:dyDescent="0.2">
      <c r="A11" s="16"/>
      <c r="B11" s="18">
        <f t="shared" si="2"/>
        <v>7</v>
      </c>
      <c r="C11" s="19" t="s">
        <v>114</v>
      </c>
      <c r="D11" s="17" t="s">
        <v>21</v>
      </c>
      <c r="E11" s="20">
        <v>2</v>
      </c>
      <c r="F11" s="21">
        <v>14</v>
      </c>
      <c r="G11" s="21">
        <v>233.65</v>
      </c>
      <c r="H11" s="22">
        <v>467.3</v>
      </c>
      <c r="I11" s="22">
        <v>93.46</v>
      </c>
      <c r="J11" s="22">
        <v>560.76</v>
      </c>
      <c r="K11" s="23">
        <v>45945</v>
      </c>
      <c r="L11" s="14">
        <v>220.77</v>
      </c>
      <c r="M11" s="14">
        <f t="shared" si="0"/>
        <v>225.19</v>
      </c>
      <c r="N11" s="14">
        <f t="shared" si="1"/>
        <v>233.65</v>
      </c>
    </row>
    <row r="12" spans="1:17" ht="45" x14ac:dyDescent="0.2">
      <c r="A12" s="16"/>
      <c r="B12" s="18">
        <f t="shared" si="2"/>
        <v>8</v>
      </c>
      <c r="C12" s="19" t="s">
        <v>124</v>
      </c>
      <c r="D12" s="17" t="s">
        <v>21</v>
      </c>
      <c r="E12" s="20">
        <v>4</v>
      </c>
      <c r="F12" s="21">
        <v>44.44</v>
      </c>
      <c r="G12" s="21">
        <v>651.51</v>
      </c>
      <c r="H12" s="22">
        <v>2606.04</v>
      </c>
      <c r="I12" s="22">
        <v>521.21</v>
      </c>
      <c r="J12" s="22">
        <v>3127.25</v>
      </c>
      <c r="K12" s="23">
        <v>45945</v>
      </c>
      <c r="L12" s="14">
        <v>615.6</v>
      </c>
      <c r="M12" s="14">
        <f t="shared" si="0"/>
        <v>627.91</v>
      </c>
      <c r="N12" s="14">
        <f t="shared" si="1"/>
        <v>651.51</v>
      </c>
    </row>
    <row r="13" spans="1:17" ht="33.75" x14ac:dyDescent="0.2">
      <c r="A13" s="16"/>
      <c r="B13" s="18">
        <f t="shared" si="2"/>
        <v>9</v>
      </c>
      <c r="C13" s="19" t="s">
        <v>123</v>
      </c>
      <c r="D13" s="17" t="s">
        <v>21</v>
      </c>
      <c r="E13" s="20">
        <v>1</v>
      </c>
      <c r="F13" s="21">
        <v>61.12</v>
      </c>
      <c r="G13" s="21">
        <v>1054.32</v>
      </c>
      <c r="H13" s="22">
        <v>1054.32</v>
      </c>
      <c r="I13" s="22">
        <v>210.86</v>
      </c>
      <c r="J13" s="22">
        <v>1265.1799999999998</v>
      </c>
      <c r="K13" s="23">
        <v>45945</v>
      </c>
      <c r="L13" s="14">
        <v>996.21</v>
      </c>
      <c r="M13" s="14">
        <f t="shared" si="0"/>
        <v>1016.13</v>
      </c>
      <c r="N13" s="14">
        <f t="shared" si="1"/>
        <v>1054.32</v>
      </c>
    </row>
    <row r="14" spans="1:17" x14ac:dyDescent="0.2">
      <c r="A14" s="16"/>
      <c r="B14" s="18">
        <f t="shared" si="2"/>
        <v>10</v>
      </c>
      <c r="C14" s="19" t="s">
        <v>119</v>
      </c>
      <c r="D14" s="17" t="s">
        <v>21</v>
      </c>
      <c r="E14" s="20">
        <v>140</v>
      </c>
      <c r="F14" s="21">
        <v>136.62</v>
      </c>
      <c r="G14" s="21">
        <v>1.38</v>
      </c>
      <c r="H14" s="22">
        <v>193.2</v>
      </c>
      <c r="I14" s="22">
        <v>38.64</v>
      </c>
      <c r="J14" s="22">
        <v>231.83999999999997</v>
      </c>
      <c r="K14" s="23">
        <v>45945</v>
      </c>
      <c r="L14" s="14">
        <v>1.3</v>
      </c>
      <c r="M14" s="14">
        <f t="shared" si="0"/>
        <v>1.33</v>
      </c>
      <c r="N14" s="14">
        <f t="shared" si="1"/>
        <v>1.38</v>
      </c>
    </row>
    <row r="15" spans="1:17" ht="22.5" x14ac:dyDescent="0.2">
      <c r="A15" s="16"/>
      <c r="B15" s="18">
        <f t="shared" si="2"/>
        <v>11</v>
      </c>
      <c r="C15" s="19" t="s">
        <v>116</v>
      </c>
      <c r="D15" s="17" t="s">
        <v>21</v>
      </c>
      <c r="E15" s="20">
        <v>2</v>
      </c>
      <c r="F15" s="21">
        <v>105.33</v>
      </c>
      <c r="G15" s="21">
        <v>16.39</v>
      </c>
      <c r="H15" s="22">
        <v>32.78</v>
      </c>
      <c r="I15" s="22">
        <v>6.56</v>
      </c>
      <c r="J15" s="22">
        <v>39.340000000000003</v>
      </c>
      <c r="K15" s="23">
        <v>45945</v>
      </c>
      <c r="L15" s="14">
        <v>15.49</v>
      </c>
      <c r="M15" s="14">
        <f t="shared" si="0"/>
        <v>15.8</v>
      </c>
      <c r="N15" s="14">
        <f t="shared" si="1"/>
        <v>16.39</v>
      </c>
    </row>
    <row r="16" spans="1:17" x14ac:dyDescent="0.2">
      <c r="A16" s="16"/>
      <c r="B16" s="18">
        <f t="shared" si="2"/>
        <v>12</v>
      </c>
      <c r="C16" s="19" t="s">
        <v>117</v>
      </c>
      <c r="D16" s="17" t="s">
        <v>21</v>
      </c>
      <c r="E16" s="20">
        <v>2</v>
      </c>
      <c r="F16" s="21" t="s">
        <v>108</v>
      </c>
      <c r="G16" s="21">
        <v>36.700000000000003</v>
      </c>
      <c r="H16" s="22">
        <v>73.400000000000006</v>
      </c>
      <c r="I16" s="22">
        <v>14.68</v>
      </c>
      <c r="J16" s="22">
        <v>88.080000000000013</v>
      </c>
      <c r="K16" s="23">
        <v>45945</v>
      </c>
      <c r="L16" s="14">
        <v>34.68</v>
      </c>
      <c r="M16" s="14">
        <f t="shared" si="0"/>
        <v>35.369999999999997</v>
      </c>
      <c r="N16" s="14">
        <f t="shared" si="1"/>
        <v>36.700000000000003</v>
      </c>
    </row>
    <row r="17" spans="1:17" x14ac:dyDescent="0.2">
      <c r="A17" s="16"/>
      <c r="B17" s="18">
        <f t="shared" si="2"/>
        <v>13</v>
      </c>
      <c r="C17" s="19" t="s">
        <v>66</v>
      </c>
      <c r="D17" s="17" t="s">
        <v>21</v>
      </c>
      <c r="E17" s="20">
        <v>2</v>
      </c>
      <c r="F17" s="21" t="s">
        <v>109</v>
      </c>
      <c r="G17" s="21">
        <v>93.13</v>
      </c>
      <c r="H17" s="22">
        <v>186.26</v>
      </c>
      <c r="I17" s="22">
        <v>37.25</v>
      </c>
      <c r="J17" s="22">
        <v>223.51</v>
      </c>
      <c r="K17" s="23">
        <v>45945</v>
      </c>
      <c r="L17" s="14">
        <v>88</v>
      </c>
      <c r="M17" s="14">
        <f t="shared" si="0"/>
        <v>89.76</v>
      </c>
      <c r="N17" s="14">
        <f t="shared" si="1"/>
        <v>93.13</v>
      </c>
    </row>
    <row r="18" spans="1:17" ht="33.75" x14ac:dyDescent="0.2">
      <c r="A18" s="16"/>
      <c r="B18" s="18">
        <f t="shared" si="2"/>
        <v>14</v>
      </c>
      <c r="C18" s="19" t="s">
        <v>118</v>
      </c>
      <c r="D18" s="17" t="s">
        <v>21</v>
      </c>
      <c r="E18" s="20">
        <v>1</v>
      </c>
      <c r="F18" s="21">
        <v>564.9</v>
      </c>
      <c r="G18" s="21">
        <v>606.94000000000005</v>
      </c>
      <c r="H18" s="22">
        <v>606.94000000000005</v>
      </c>
      <c r="I18" s="22">
        <v>121.39</v>
      </c>
      <c r="J18" s="22">
        <v>728.33</v>
      </c>
      <c r="K18" s="23">
        <v>45945</v>
      </c>
      <c r="L18" s="14">
        <v>573.48</v>
      </c>
      <c r="M18" s="14">
        <f t="shared" si="0"/>
        <v>584.95000000000005</v>
      </c>
      <c r="N18" s="14">
        <f t="shared" si="1"/>
        <v>606.94000000000005</v>
      </c>
    </row>
    <row r="19" spans="1:17" ht="16.5" customHeight="1" x14ac:dyDescent="0.2">
      <c r="B19" s="16" t="s">
        <v>110</v>
      </c>
      <c r="C19" s="16"/>
      <c r="D19" s="16"/>
      <c r="E19" s="16"/>
      <c r="F19" s="16"/>
      <c r="G19" s="24"/>
      <c r="H19" s="24">
        <f>SUM(H5:H18)</f>
        <v>13926.29</v>
      </c>
      <c r="I19" s="24">
        <f>SUM(I5:I18)</f>
        <v>2785.2599999999998</v>
      </c>
      <c r="J19" s="24">
        <f>SUM(J5:J18)</f>
        <v>16711.550000000003</v>
      </c>
      <c r="K19" s="25"/>
    </row>
    <row r="20" spans="1:17" ht="11.25" customHeight="1" x14ac:dyDescent="0.2"/>
    <row r="21" spans="1:17" s="26" customFormat="1" ht="15" customHeight="1" x14ac:dyDescent="0.25">
      <c r="H21" s="27"/>
      <c r="L21" s="28"/>
      <c r="M21" s="28"/>
      <c r="N21" s="28"/>
      <c r="O21" s="28"/>
      <c r="P21" s="28"/>
      <c r="Q21" s="28"/>
    </row>
    <row r="22" spans="1:17" s="29" customFormat="1" ht="15.75" x14ac:dyDescent="0.25">
      <c r="C22" s="29" t="s">
        <v>125</v>
      </c>
      <c r="L22" s="12"/>
      <c r="M22" s="12"/>
      <c r="N22" s="12"/>
      <c r="O22" s="12"/>
      <c r="P22" s="12"/>
      <c r="Q22" s="12"/>
    </row>
    <row r="23" spans="1:17" s="29" customFormat="1" ht="15.75" x14ac:dyDescent="0.25">
      <c r="C23" s="29" t="s">
        <v>111</v>
      </c>
      <c r="H23" s="29" t="s">
        <v>126</v>
      </c>
      <c r="L23" s="12"/>
      <c r="M23" s="12"/>
      <c r="N23" s="12"/>
      <c r="O23" s="12"/>
      <c r="P23" s="12"/>
      <c r="Q23" s="12"/>
    </row>
    <row r="24" spans="1:17" s="29" customFormat="1" ht="15.75" x14ac:dyDescent="0.25">
      <c r="L24" s="12"/>
      <c r="M24" s="12"/>
      <c r="N24" s="12"/>
      <c r="O24" s="12"/>
      <c r="P24" s="12"/>
      <c r="Q24" s="12"/>
    </row>
    <row r="25" spans="1:17" s="29" customFormat="1" ht="15.75" x14ac:dyDescent="0.25">
      <c r="L25" s="12"/>
      <c r="M25" s="12"/>
      <c r="N25" s="12"/>
      <c r="O25" s="12"/>
      <c r="P25" s="12"/>
      <c r="Q25" s="12"/>
    </row>
    <row r="26" spans="1:17" s="29" customFormat="1" ht="15.75" x14ac:dyDescent="0.25">
      <c r="L26" s="12"/>
      <c r="M26" s="12"/>
      <c r="N26" s="12"/>
      <c r="O26" s="12"/>
      <c r="P26" s="12"/>
      <c r="Q26" s="12"/>
    </row>
  </sheetData>
  <mergeCells count="3">
    <mergeCell ref="B1:K1"/>
    <mergeCell ref="B2:K2"/>
    <mergeCell ref="B3:G3"/>
  </mergeCells>
  <printOptions horizontalCentered="1"/>
  <pageMargins left="0.59055118110236227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Оборудование</vt:lpstr>
      <vt:lpstr>Оборудование!Область_печати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</dc:creator>
  <cp:lastModifiedBy>You</cp:lastModifiedBy>
  <cp:lastPrinted>2026-09-21T11:20:10Z</cp:lastPrinted>
  <dcterms:created xsi:type="dcterms:W3CDTF">2026-09-21T11:19:06Z</dcterms:created>
  <dcterms:modified xsi:type="dcterms:W3CDTF">2026-09-21T11:22:03Z</dcterms:modified>
</cp:coreProperties>
</file>