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FA49A0ED-27D0-483F-9620-816CB44CF9D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3" sheetId="3" state="hidden" r:id="rId1"/>
    <sheet name="расчет (2)" sheetId="5" r:id="rId2"/>
  </sheets>
  <calcPr calcId="181029"/>
</workbook>
</file>

<file path=xl/calcChain.xml><?xml version="1.0" encoding="utf-8"?>
<calcChain xmlns="http://schemas.openxmlformats.org/spreadsheetml/2006/main">
  <c r="B26" i="5" l="1"/>
  <c r="B32" i="5" s="1"/>
  <c r="B14" i="5"/>
  <c r="B16" i="5" s="1"/>
  <c r="B18" i="5" s="1"/>
  <c r="B11" i="5" l="1"/>
  <c r="B20" i="5" s="1"/>
  <c r="B34" i="5"/>
  <c r="B22" i="5" l="1"/>
  <c r="B24" i="5" s="1"/>
  <c r="B35" i="5" s="1"/>
</calcChain>
</file>

<file path=xl/sharedStrings.xml><?xml version="1.0" encoding="utf-8"?>
<sst xmlns="http://schemas.openxmlformats.org/spreadsheetml/2006/main" count="30" uniqueCount="24">
  <si>
    <t>стоимость оборудования</t>
  </si>
  <si>
    <t>прогнозный индекс на дату нач.строит.</t>
  </si>
  <si>
    <t>стоимость на дату начала строительства</t>
  </si>
  <si>
    <t>прогнозный индекс прод. Строит.</t>
  </si>
  <si>
    <t>стоимость на окончания строительтсва</t>
  </si>
  <si>
    <t>Сводный сметный расчет стоимости (капремонт)</t>
  </si>
  <si>
    <t>на дату разработки ПСД</t>
  </si>
  <si>
    <t>глава 1</t>
  </si>
  <si>
    <t>зимние</t>
  </si>
  <si>
    <t>приемка в эксплуатацию</t>
  </si>
  <si>
    <t>транспортные расходы</t>
  </si>
  <si>
    <t>Общая стоимость по гл. 1-9</t>
  </si>
  <si>
    <t>стоимость оборудования на дату начала строительства</t>
  </si>
  <si>
    <t>стоимость оборудования на окончания строительтсва</t>
  </si>
  <si>
    <t>тыс.руб</t>
  </si>
  <si>
    <t>Итого на окончание строительства</t>
  </si>
  <si>
    <t>Стоимость СМР на дату разработки ПСД</t>
  </si>
  <si>
    <t>Общая стоимость на окончание строительства</t>
  </si>
  <si>
    <t>Стоимость пусконаладочных работ на дату разработки ПСД</t>
  </si>
  <si>
    <t>Стоимость пусконаладочных работ на дату начала</t>
  </si>
  <si>
    <t>Стоимость пусконаладочных работ</t>
  </si>
  <si>
    <t>Расчет стоимости СМР по объекту«Замена прибора учета тепловой энергии и установка системы автоматического регулирования тепловой энергии на системе отопления в общежитии, расположенном по адресу: г. Минск, ул. Ольшевского, 76»</t>
  </si>
  <si>
    <t>96,710 тыс.руб.</t>
  </si>
  <si>
    <t>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</si>
</sst>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165" fontId="0" fillId="0" borderId="1" xfId="0" applyNumberFormat="1" applyBorder="1"/>
    <xf numFmtId="165" fontId="0" fillId="0" borderId="0" xfId="0" applyNumberFormat="1"/>
    <xf numFmtId="164" fontId="1" fillId="0" borderId="1" xfId="0" applyNumberFormat="1" applyFont="1" applyBorder="1"/>
    <xf numFmtId="0" fontId="0" fillId="0" borderId="1" xfId="0" applyBorder="1" applyAlignment="1">
      <alignment horizontal="right" wrapText="1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1" fillId="0" borderId="0" xfId="0" applyFont="1"/>
    <xf numFmtId="166" fontId="0" fillId="2" borderId="1" xfId="0" applyNumberFormat="1" applyFill="1" applyBorder="1"/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3" fillId="2" borderId="1" xfId="0" applyFont="1" applyFill="1" applyBorder="1"/>
    <xf numFmtId="164" fontId="0" fillId="0" borderId="0" xfId="0" applyNumberFormat="1"/>
    <xf numFmtId="165" fontId="0" fillId="2" borderId="1" xfId="0" applyNumberFormat="1" applyFill="1" applyBorder="1"/>
    <xf numFmtId="0" fontId="0" fillId="0" borderId="0" xfId="0" applyAlignment="1">
      <alignment horizontal="right"/>
    </xf>
    <xf numFmtId="166" fontId="0" fillId="0" borderId="1" xfId="0" applyNumberForma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/>
    </xf>
    <xf numFmtId="166" fontId="0" fillId="3" borderId="1" xfId="0" applyNumberFormat="1" applyFill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tabSelected="1" topLeftCell="A14" zoomScaleNormal="100" workbookViewId="0">
      <selection activeCell="B43" sqref="B43"/>
    </sheetView>
  </sheetViews>
  <sheetFormatPr defaultRowHeight="15" x14ac:dyDescent="0.25"/>
  <cols>
    <col min="1" max="1" width="57.28515625" customWidth="1"/>
    <col min="2" max="2" width="49.28515625" customWidth="1"/>
    <col min="3" max="3" width="1.42578125" customWidth="1"/>
    <col min="4" max="4" width="1.28515625" hidden="1" customWidth="1"/>
    <col min="5" max="5" width="8.28515625" hidden="1" customWidth="1"/>
    <col min="6" max="6" width="10" hidden="1" customWidth="1"/>
    <col min="7" max="7" width="6.5703125" customWidth="1"/>
    <col min="8" max="8" width="9.140625" customWidth="1"/>
    <col min="9" max="9" width="8.7109375" customWidth="1"/>
  </cols>
  <sheetData>
    <row r="1" spans="1:9" x14ac:dyDescent="0.25">
      <c r="B1" s="23" t="s">
        <v>23</v>
      </c>
    </row>
    <row r="2" spans="1:9" ht="67.5" customHeight="1" x14ac:dyDescent="0.25">
      <c r="A2" s="31" t="s">
        <v>21</v>
      </c>
      <c r="B2" s="31"/>
    </row>
    <row r="3" spans="1:9" x14ac:dyDescent="0.25">
      <c r="A3" s="8" t="s">
        <v>5</v>
      </c>
      <c r="B3" s="6" t="s">
        <v>14</v>
      </c>
      <c r="I3" s="4"/>
    </row>
    <row r="4" spans="1:9" x14ac:dyDescent="0.25">
      <c r="A4" s="8" t="s">
        <v>11</v>
      </c>
      <c r="B4" s="6">
        <v>95.69</v>
      </c>
      <c r="I4" s="4"/>
    </row>
    <row r="5" spans="1:9" x14ac:dyDescent="0.25">
      <c r="A5" s="8" t="s">
        <v>7</v>
      </c>
      <c r="B5" s="6">
        <v>3.206</v>
      </c>
      <c r="I5" s="4"/>
    </row>
    <row r="6" spans="1:9" hidden="1" x14ac:dyDescent="0.25">
      <c r="A6" s="8" t="s">
        <v>8</v>
      </c>
      <c r="B6" s="6"/>
      <c r="I6" s="4"/>
    </row>
    <row r="7" spans="1:9" x14ac:dyDescent="0.25">
      <c r="A7" s="8" t="s">
        <v>9</v>
      </c>
      <c r="B7" s="6">
        <v>0.19800000000000001</v>
      </c>
      <c r="I7" s="4"/>
    </row>
    <row r="8" spans="1:9" x14ac:dyDescent="0.25">
      <c r="A8" s="8" t="s">
        <v>0</v>
      </c>
      <c r="B8" s="6">
        <v>11.035</v>
      </c>
      <c r="I8" s="4"/>
    </row>
    <row r="9" spans="1:9" ht="13.5" customHeight="1" x14ac:dyDescent="0.25">
      <c r="A9" s="8" t="s">
        <v>20</v>
      </c>
      <c r="B9" s="6">
        <v>8.6460000000000008</v>
      </c>
      <c r="I9" s="4"/>
    </row>
    <row r="10" spans="1:9" ht="13.5" customHeight="1" x14ac:dyDescent="0.25">
      <c r="A10" s="8" t="s">
        <v>10</v>
      </c>
      <c r="B10" s="6">
        <v>0.223</v>
      </c>
      <c r="I10" s="4"/>
    </row>
    <row r="11" spans="1:9" ht="13.5" customHeight="1" x14ac:dyDescent="0.25">
      <c r="A11" s="8" t="s">
        <v>6</v>
      </c>
      <c r="B11" s="6">
        <f>B4-B5-B6-B7-B8-B10-B9</f>
        <v>72.382000000000005</v>
      </c>
      <c r="I11" s="4"/>
    </row>
    <row r="12" spans="1:9" x14ac:dyDescent="0.25">
      <c r="A12" s="8"/>
      <c r="B12" s="6"/>
      <c r="I12" s="4"/>
    </row>
    <row r="13" spans="1:9" hidden="1" x14ac:dyDescent="0.25">
      <c r="A13" s="8"/>
      <c r="B13" s="6"/>
      <c r="I13" s="4"/>
    </row>
    <row r="14" spans="1:9" x14ac:dyDescent="0.25">
      <c r="A14" s="25" t="s">
        <v>18</v>
      </c>
      <c r="B14" s="26">
        <f>B9</f>
        <v>8.6460000000000008</v>
      </c>
      <c r="I14" s="4"/>
    </row>
    <row r="15" spans="1:9" x14ac:dyDescent="0.25">
      <c r="A15" s="8" t="s">
        <v>1</v>
      </c>
      <c r="B15" s="3">
        <v>1.0458000000000001</v>
      </c>
      <c r="I15" s="4"/>
    </row>
    <row r="16" spans="1:9" x14ac:dyDescent="0.25">
      <c r="A16" s="8" t="s">
        <v>19</v>
      </c>
      <c r="B16" s="24">
        <f>B14*B15</f>
        <v>9.0419868000000019</v>
      </c>
    </row>
    <row r="17" spans="1:9" x14ac:dyDescent="0.25">
      <c r="A17" s="1" t="s">
        <v>3</v>
      </c>
      <c r="B17" s="30">
        <v>1.0089999999999999</v>
      </c>
    </row>
    <row r="18" spans="1:9" x14ac:dyDescent="0.25">
      <c r="A18" s="2" t="s">
        <v>4</v>
      </c>
      <c r="B18" s="27">
        <f>B16*B17</f>
        <v>9.1233646812000018</v>
      </c>
    </row>
    <row r="19" spans="1:9" x14ac:dyDescent="0.25">
      <c r="A19" s="9"/>
      <c r="B19" s="7"/>
      <c r="I19" s="4"/>
    </row>
    <row r="20" spans="1:9" x14ac:dyDescent="0.25">
      <c r="A20" s="10" t="s">
        <v>16</v>
      </c>
      <c r="B20" s="11">
        <f>B11</f>
        <v>72.382000000000005</v>
      </c>
      <c r="I20" s="4"/>
    </row>
    <row r="21" spans="1:9" x14ac:dyDescent="0.25">
      <c r="A21" s="1" t="s">
        <v>1</v>
      </c>
      <c r="B21" s="3">
        <v>1.0458000000000001</v>
      </c>
    </row>
    <row r="22" spans="1:9" x14ac:dyDescent="0.25">
      <c r="A22" s="2" t="s">
        <v>2</v>
      </c>
      <c r="B22" s="5">
        <f>B20*B21</f>
        <v>75.697095600000011</v>
      </c>
    </row>
    <row r="23" spans="1:9" x14ac:dyDescent="0.25">
      <c r="A23" s="1" t="s">
        <v>3</v>
      </c>
      <c r="B23" s="30">
        <v>1.0089999999999999</v>
      </c>
    </row>
    <row r="24" spans="1:9" x14ac:dyDescent="0.25">
      <c r="A24" s="2" t="s">
        <v>4</v>
      </c>
      <c r="B24" s="5">
        <f>B22*B23</f>
        <v>76.378369460400009</v>
      </c>
    </row>
    <row r="25" spans="1:9" x14ac:dyDescent="0.25">
      <c r="B25" s="21"/>
    </row>
    <row r="26" spans="1:9" x14ac:dyDescent="0.25">
      <c r="A26" s="19" t="s">
        <v>0</v>
      </c>
      <c r="B26" s="12">
        <f>B8</f>
        <v>11.035</v>
      </c>
    </row>
    <row r="27" spans="1:9" hidden="1" x14ac:dyDescent="0.25">
      <c r="A27" s="20"/>
      <c r="B27" s="13"/>
    </row>
    <row r="28" spans="1:9" hidden="1" x14ac:dyDescent="0.25">
      <c r="A28" s="20"/>
      <c r="B28" s="13"/>
    </row>
    <row r="29" spans="1:9" hidden="1" x14ac:dyDescent="0.25">
      <c r="A29" s="20"/>
      <c r="B29" s="13"/>
    </row>
    <row r="30" spans="1:9" hidden="1" x14ac:dyDescent="0.25">
      <c r="A30" s="20"/>
      <c r="B30" s="16"/>
    </row>
    <row r="31" spans="1:9" x14ac:dyDescent="0.25">
      <c r="A31" s="17" t="s">
        <v>1</v>
      </c>
      <c r="B31" s="22">
        <v>1.0130999999999999</v>
      </c>
    </row>
    <row r="32" spans="1:9" x14ac:dyDescent="0.25">
      <c r="A32" s="18" t="s">
        <v>12</v>
      </c>
      <c r="B32" s="16">
        <f>B26*B31</f>
        <v>11.179558499999999</v>
      </c>
    </row>
    <row r="33" spans="1:2" x14ac:dyDescent="0.25">
      <c r="A33" s="17" t="s">
        <v>3</v>
      </c>
      <c r="B33" s="22">
        <v>1.0025999999999999</v>
      </c>
    </row>
    <row r="34" spans="1:2" x14ac:dyDescent="0.25">
      <c r="A34" s="18" t="s">
        <v>13</v>
      </c>
      <c r="B34" s="29">
        <f>SUM(B32*B33)</f>
        <v>11.208625352099999</v>
      </c>
    </row>
    <row r="35" spans="1:2" x14ac:dyDescent="0.25">
      <c r="A35" s="18" t="s">
        <v>17</v>
      </c>
      <c r="B35" s="28">
        <f>B18+B24+B34</f>
        <v>96.710359493700011</v>
      </c>
    </row>
    <row r="37" spans="1:2" x14ac:dyDescent="0.25">
      <c r="A37" s="14" t="s">
        <v>15</v>
      </c>
      <c r="B37" s="23" t="s">
        <v>22</v>
      </c>
    </row>
    <row r="38" spans="1:2" x14ac:dyDescent="0.25">
      <c r="A38" s="15"/>
    </row>
  </sheetData>
  <mergeCells count="1">
    <mergeCell ref="A2:B2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расчет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2026-06-08T11:29:45Z</dcterms:modified>
</cp:coreProperties>
</file>