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Лист1 (2)" sheetId="1" r:id="rId1"/>
  </sheets>
  <definedNames>
    <definedName name="_xlnm.Print_Area" localSheetId="0">'Лист1 (2)'!$C$1:$J$58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8" i="1" l="1"/>
  <c r="J58" i="1"/>
  <c r="H58" i="1"/>
  <c r="G58" i="1"/>
  <c r="F58" i="1"/>
  <c r="E58" i="1"/>
  <c r="L57" i="1"/>
  <c r="L56" i="1"/>
  <c r="O55" i="1"/>
  <c r="L55" i="1"/>
  <c r="L54" i="1"/>
  <c r="D54" i="1"/>
  <c r="L53" i="1"/>
  <c r="D53" i="1"/>
  <c r="L52" i="1"/>
  <c r="D52" i="1"/>
  <c r="L51" i="1"/>
  <c r="D51" i="1"/>
  <c r="I50" i="1"/>
  <c r="I58" i="1" s="1"/>
  <c r="D50" i="1"/>
  <c r="L49" i="1"/>
  <c r="D49" i="1"/>
  <c r="L48" i="1"/>
  <c r="D48" i="1"/>
  <c r="L47" i="1"/>
  <c r="D47" i="1"/>
  <c r="L46" i="1"/>
  <c r="D46" i="1"/>
  <c r="L45" i="1"/>
  <c r="D45" i="1"/>
  <c r="L44" i="1"/>
  <c r="D44" i="1"/>
  <c r="L43" i="1"/>
  <c r="D43" i="1"/>
  <c r="L42" i="1"/>
  <c r="D42" i="1"/>
  <c r="L41" i="1"/>
  <c r="D41" i="1"/>
  <c r="L40" i="1"/>
  <c r="D40" i="1"/>
  <c r="L39" i="1"/>
  <c r="D39" i="1"/>
  <c r="L38" i="1"/>
  <c r="D38" i="1"/>
  <c r="L37" i="1"/>
  <c r="D37" i="1"/>
  <c r="L36" i="1"/>
  <c r="D36" i="1"/>
  <c r="L35" i="1"/>
  <c r="D35" i="1"/>
  <c r="L34" i="1"/>
  <c r="D34" i="1"/>
  <c r="L33" i="1"/>
  <c r="D33" i="1"/>
  <c r="L32" i="1"/>
  <c r="D32" i="1"/>
  <c r="L31" i="1"/>
  <c r="D31" i="1"/>
  <c r="L30" i="1"/>
  <c r="D30" i="1"/>
  <c r="L29" i="1"/>
  <c r="D29" i="1"/>
  <c r="L28" i="1"/>
  <c r="D28" i="1"/>
  <c r="L27" i="1"/>
  <c r="D27" i="1"/>
  <c r="L26" i="1"/>
  <c r="D26" i="1"/>
  <c r="L25" i="1"/>
  <c r="D25" i="1"/>
  <c r="L24" i="1"/>
  <c r="D24" i="1"/>
  <c r="L23" i="1"/>
  <c r="D23" i="1"/>
  <c r="L22" i="1"/>
  <c r="D22" i="1"/>
  <c r="L21" i="1"/>
  <c r="D21" i="1"/>
  <c r="L20" i="1"/>
  <c r="D20" i="1"/>
  <c r="L19" i="1"/>
  <c r="D19" i="1"/>
  <c r="L18" i="1"/>
  <c r="D18" i="1"/>
  <c r="L17" i="1"/>
  <c r="D17" i="1"/>
  <c r="L16" i="1"/>
  <c r="D16" i="1"/>
  <c r="L15" i="1"/>
  <c r="D15" i="1"/>
  <c r="L14" i="1"/>
  <c r="D14" i="1"/>
  <c r="L13" i="1"/>
  <c r="D13" i="1"/>
  <c r="L12" i="1"/>
  <c r="D12" i="1"/>
  <c r="L11" i="1"/>
  <c r="D11" i="1"/>
  <c r="L10" i="1"/>
  <c r="D10" i="1"/>
  <c r="L9" i="1"/>
  <c r="D9" i="1"/>
  <c r="L8" i="1"/>
  <c r="D8" i="1"/>
  <c r="L7" i="1"/>
  <c r="D7" i="1"/>
  <c r="L50" i="1" l="1"/>
  <c r="L58" i="1" s="1"/>
</calcChain>
</file>

<file path=xl/comments1.xml><?xml version="1.0" encoding="utf-8"?>
<comments xmlns="http://schemas.openxmlformats.org/spreadsheetml/2006/main">
  <authors>
    <author>User</author>
  </authors>
  <commentList>
    <comment ref="I50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отняла поставку 2025 года</t>
        </r>
      </text>
    </comment>
  </commentList>
</comments>
</file>

<file path=xl/sharedStrings.xml><?xml version="1.0" encoding="utf-8"?>
<sst xmlns="http://schemas.openxmlformats.org/spreadsheetml/2006/main" count="120" uniqueCount="114">
  <si>
    <t>ученическая мебель</t>
  </si>
  <si>
    <t>№</t>
  </si>
  <si>
    <t>Наименование ГУО/адрес ГУО</t>
  </si>
  <si>
    <r>
      <rPr>
        <b/>
        <sz val="11"/>
        <rFont val="Times New Roman"/>
        <family val="1"/>
        <charset val="204"/>
      </rPr>
      <t>ЛОТ №1</t>
    </r>
    <r>
      <rPr>
        <sz val="11"/>
        <rFont val="Times New Roman"/>
        <family val="1"/>
        <charset val="204"/>
      </rPr>
      <t xml:space="preserve"> Комплект ученический двухместный (регулируемый) № 5-7</t>
    </r>
  </si>
  <si>
    <r>
      <rPr>
        <b/>
        <sz val="11"/>
        <rFont val="Times New Roman"/>
        <family val="1"/>
        <charset val="204"/>
      </rPr>
      <t>ЛОТ №2</t>
    </r>
    <r>
      <rPr>
        <sz val="11"/>
        <rFont val="Times New Roman"/>
        <family val="1"/>
        <charset val="204"/>
      </rPr>
      <t xml:space="preserve"> Комплект ученический двухместный (регулируемый) № 3-5</t>
    </r>
  </si>
  <si>
    <r>
      <rPr>
        <b/>
        <sz val="11"/>
        <color rgb="FF000000"/>
        <rFont val="Times New Roman"/>
        <family val="1"/>
        <charset val="204"/>
      </rPr>
      <t>ЛОТ №3</t>
    </r>
    <r>
      <rPr>
        <sz val="11"/>
        <color indexed="8"/>
        <rFont val="Times New Roman"/>
        <family val="1"/>
        <charset val="204"/>
      </rPr>
      <t xml:space="preserve"> Комплект ученический двухместный (регулируемый) № 2-4</t>
    </r>
  </si>
  <si>
    <r>
      <rPr>
        <b/>
        <sz val="11"/>
        <rFont val="Times New Roman"/>
        <family val="1"/>
        <charset val="204"/>
      </rPr>
      <t>ЛОТ №4</t>
    </r>
    <r>
      <rPr>
        <sz val="11"/>
        <rFont val="Times New Roman"/>
        <family val="1"/>
        <charset val="204"/>
      </rPr>
      <t xml:space="preserve"> Комплект ученический одноместный  (регулируемый) № 3-5</t>
    </r>
  </si>
  <si>
    <r>
      <rPr>
        <b/>
        <sz val="11"/>
        <color rgb="FF000000"/>
        <rFont val="Times New Roman"/>
        <family val="1"/>
        <charset val="204"/>
      </rPr>
      <t>ЛОТ №5</t>
    </r>
    <r>
      <rPr>
        <sz val="11"/>
        <color indexed="8"/>
        <rFont val="Times New Roman"/>
        <family val="1"/>
        <charset val="204"/>
      </rPr>
      <t xml:space="preserve"> Комплект ученический одноместный  (регулируемый) № 5-7</t>
    </r>
  </si>
  <si>
    <r>
      <rPr>
        <b/>
        <sz val="11"/>
        <rFont val="Times New Roman"/>
        <family val="1"/>
        <charset val="204"/>
      </rPr>
      <t xml:space="preserve">ЛОТ №6 </t>
    </r>
    <r>
      <rPr>
        <sz val="11"/>
        <rFont val="Times New Roman"/>
        <family val="1"/>
        <charset val="204"/>
      </rPr>
      <t xml:space="preserve"> Комплект ученический одноместный нерегулируемый № 6</t>
    </r>
  </si>
  <si>
    <r>
      <rPr>
        <b/>
        <sz val="11"/>
        <rFont val="Times New Roman"/>
        <family val="1"/>
        <charset val="204"/>
      </rPr>
      <t>ЛОТ №9</t>
    </r>
    <r>
      <rPr>
        <sz val="11"/>
        <rFont val="Times New Roman"/>
        <family val="1"/>
        <charset val="204"/>
      </rPr>
      <t xml:space="preserve"> Комплект ученический двухместный (регулируемый) № 3-5 (для субъектов малого и среднего предпр-ства)</t>
    </r>
  </si>
  <si>
    <t>Итого</t>
  </si>
  <si>
    <t>шт</t>
  </si>
  <si>
    <t>ГУО "Средняя  школа №2 г.Минска"</t>
  </si>
  <si>
    <t xml:space="preserve">ул. Семеняко,38 </t>
  </si>
  <si>
    <t>ГУО "Средняя  школа №6 г.Минска"</t>
  </si>
  <si>
    <t>ул. Янковского, 23</t>
  </si>
  <si>
    <t>ГУО "Средняя школа №7 г.Минска"</t>
  </si>
  <si>
    <t>пр. Пушкина, 5а</t>
  </si>
  <si>
    <t>ГУО "Средняя школа №12 г.Минска"</t>
  </si>
  <si>
    <t>ул. Скрипникова, 38</t>
  </si>
  <si>
    <t xml:space="preserve">ГУО "Гимназия № 13 г.Минска" начальная школа </t>
  </si>
  <si>
    <t>ул. Одинцова, 45</t>
  </si>
  <si>
    <t>ГУО "Средняя школа №16 г.Минска"</t>
  </si>
  <si>
    <t>ул. Бирюзова, 13</t>
  </si>
  <si>
    <t>ГУО "Гимназия №19 г. Минска"</t>
  </si>
  <si>
    <t>пр. Пушкина,48</t>
  </si>
  <si>
    <t>ГУО "Гимназия №20  г.Минска"</t>
  </si>
  <si>
    <t>ул. Одинцова, 89</t>
  </si>
  <si>
    <t>ГУО "Средняя школа №23 г.Минска"</t>
  </si>
  <si>
    <t>ул. П.Панченко, 56</t>
  </si>
  <si>
    <t>ГУО "Гимназия №27  г.Минска"</t>
  </si>
  <si>
    <t>ул. Я.Мавра, 10а</t>
  </si>
  <si>
    <t>ГУО "Гимназия №31  г.Минска"</t>
  </si>
  <si>
    <t>ул. Мазурова,6</t>
  </si>
  <si>
    <t xml:space="preserve">ГУО "Гимназия №32 г.Минска"начальная школа </t>
  </si>
  <si>
    <t>ул. Д.Сердича, 34А</t>
  </si>
  <si>
    <t>ГУО "Гимназия №32 г.Минска"</t>
  </si>
  <si>
    <t>ул. Д.Сердича, 26</t>
  </si>
  <si>
    <t>ГУО "Гимназия №33 г. Минска"</t>
  </si>
  <si>
    <t>ул. Шаранговича, 42</t>
  </si>
  <si>
    <t xml:space="preserve">ГУО "Гимназия №37 г.Минска" </t>
  </si>
  <si>
    <t>ул. Федорова, 6</t>
  </si>
  <si>
    <t>ГУО "Средняя школа №38 г.Минска"</t>
  </si>
  <si>
    <t>ул. Бельского, 59а</t>
  </si>
  <si>
    <t>ГУО "Гимназия №39 г.Минска"</t>
  </si>
  <si>
    <t>ул. Кунцевщина, 10</t>
  </si>
  <si>
    <t>ГУО "Средняя школа №41 г.Минска "</t>
  </si>
  <si>
    <t>ул. Гаруна, 5</t>
  </si>
  <si>
    <t>ГУО "Средняя школа №42 г.Минска "</t>
  </si>
  <si>
    <t>ул. Неманская, 7</t>
  </si>
  <si>
    <t>ГУО "Гимназия №43  г.Минска"</t>
  </si>
  <si>
    <t>ул. Казимировская, 5</t>
  </si>
  <si>
    <t>ГУО "Средняя школа №49 г.Минска "</t>
  </si>
  <si>
    <t>ул. Колесникова, 14</t>
  </si>
  <si>
    <t>ГУО "Средняя школа №52 г.Минска"</t>
  </si>
  <si>
    <t>ул.Каменногорская, 114</t>
  </si>
  <si>
    <t>ГУО "Средняя школа №56 г.Минска"</t>
  </si>
  <si>
    <t>ул. Каменногорская, 70</t>
  </si>
  <si>
    <t>ГУО "Средняя школа №59 г.Минска "</t>
  </si>
  <si>
    <t>ул. Лидская, 8</t>
  </si>
  <si>
    <t>ГУО "Средняя школа №81 г.Минска"</t>
  </si>
  <si>
    <t>ул. Ольшевского, 70</t>
  </si>
  <si>
    <t>ГУО "Средняя школа №96 г.Минска"</t>
  </si>
  <si>
    <t>пр. Пушкина, 12</t>
  </si>
  <si>
    <t>ГУО "Средняя школа №99 г.Минска"</t>
  </si>
  <si>
    <t>ул. Берута, 13</t>
  </si>
  <si>
    <t>ГУО "Начальная школа №103 г.Минска"</t>
  </si>
  <si>
    <t>ул. Притыцкого, 18/1</t>
  </si>
  <si>
    <t>ГУО "Средняя школа №116 г.Минска"</t>
  </si>
  <si>
    <t>ул. Матусевича, 5</t>
  </si>
  <si>
    <t>ГУО "Средняя школа №125 г.Минска"</t>
  </si>
  <si>
    <t>ул. Жудро, 15</t>
  </si>
  <si>
    <t>ГУО "Средняя школа №126 г.Минска"</t>
  </si>
  <si>
    <t>ул. Я.Мавра, 35</t>
  </si>
  <si>
    <t>ГУО "Средняя школа №127 г.Минска"</t>
  </si>
  <si>
    <t>ул. Берута, 12</t>
  </si>
  <si>
    <t>ГУО "Средняя школа №128 г.Минска"</t>
  </si>
  <si>
    <t>ул. Ольшевского, 59</t>
  </si>
  <si>
    <t>ГУО "Средняя школа №132 г.Минска"</t>
  </si>
  <si>
    <t>ул. П.Глебки,86</t>
  </si>
  <si>
    <t>ГУО "Средняя школа №136 г.Минска"</t>
  </si>
  <si>
    <t>ул. Д.Сердича,5</t>
  </si>
  <si>
    <t>ГУО "Средняя школа №138 г.Минска"</t>
  </si>
  <si>
    <t>ул. Одоевского, 34</t>
  </si>
  <si>
    <t>ГУО "Средняя школа №140 г.Минска"</t>
  </si>
  <si>
    <t>ул. П.Глебки, 30</t>
  </si>
  <si>
    <t>ГУО "Средняя школа №150 г.Минска"</t>
  </si>
  <si>
    <t>ул. П. Глебки, 116</t>
  </si>
  <si>
    <t>ГУО "Средняя школа №151 г.Минска"</t>
  </si>
  <si>
    <t>ул. Одинцова, 12</t>
  </si>
  <si>
    <t>ГУО "Средняя школа №157 г.Минска"</t>
  </si>
  <si>
    <t>ул. Бурдейного, 29</t>
  </si>
  <si>
    <t>ГУО "Средняя школа №167 г.Минска"</t>
  </si>
  <si>
    <t>ул. Якубовского, 46</t>
  </si>
  <si>
    <t>ГУО "Средняя школа №175 г.Минска"</t>
  </si>
  <si>
    <t>ул. Лобанка, 84</t>
  </si>
  <si>
    <t>ГУО "Средняя школа №179 г.Минска"</t>
  </si>
  <si>
    <t>ул. Лещинского, 21</t>
  </si>
  <si>
    <t>ГУО "Средняя школа №185 г.Минска"</t>
  </si>
  <si>
    <t>ул. Притыцкого, 88</t>
  </si>
  <si>
    <t>ГУО "Средняя школа №199 г.Минска"</t>
  </si>
  <si>
    <t>ул. Панченко, 32</t>
  </si>
  <si>
    <t>ГУО "Средняя школа № 201 г.Минска"</t>
  </si>
  <si>
    <t>ул. Кунцевщина, 20</t>
  </si>
  <si>
    <t>ГУО "Средняя школа №212 г.Минска"</t>
  </si>
  <si>
    <t>ул. Лобанка, 95</t>
  </si>
  <si>
    <t>ГУО "Средняя школа №217 г.Минска"</t>
  </si>
  <si>
    <t>ул. Горецкого, 71</t>
  </si>
  <si>
    <t>ГУО "Центр коррекционно-развивающего обучения и реабилитации №2 Фрунзенского района г. Минска" ул. Лыькова, 39</t>
  </si>
  <si>
    <t>ГУО "Социально-педагогический центр с приютом Фрунзенского района г. Минска", ул.Бирюзова, 21</t>
  </si>
  <si>
    <t>ГУО "Центр художественного творчсества детей и молодежи Фрунзенского района г. Минска"Зорка" ул. Одинцова, 10</t>
  </si>
  <si>
    <t xml:space="preserve">ИТОГО </t>
  </si>
  <si>
    <t>Приложение 7 к аукционным документам №А472-05/261</t>
  </si>
  <si>
    <t xml:space="preserve">КОЛИЧЕСТВО (ОБЪЁМ) И МЕСТО ПОСТАВКИ ТОВАРА
 для государственного учреждения «Центр по обеспечению деятельности бюджетных организаций администрации Фрунзенского района г. Минска»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</si>
</sst>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14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1" applyFont="1" applyAlignment="1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right" vertical="center"/>
    </xf>
    <xf numFmtId="0" fontId="3" fillId="0" borderId="1" xfId="1" applyFont="1" applyBorder="1" applyAlignment="1">
      <alignment vertical="center" wrapText="1"/>
    </xf>
    <xf numFmtId="0" fontId="4" fillId="2" borderId="1" xfId="1" applyFont="1" applyFill="1" applyBorder="1" applyAlignment="1">
      <alignment vertical="top" wrapText="1"/>
    </xf>
    <xf numFmtId="0" fontId="6" fillId="2" borderId="1" xfId="1" applyFont="1" applyFill="1" applyBorder="1" applyAlignment="1">
      <alignment vertical="top" wrapText="1"/>
    </xf>
    <xf numFmtId="0" fontId="5" fillId="0" borderId="1" xfId="1" applyFont="1" applyBorder="1" applyAlignment="1">
      <alignment vertical="center" wrapText="1"/>
    </xf>
    <xf numFmtId="0" fontId="3" fillId="0" borderId="1" xfId="1" applyFont="1" applyBorder="1" applyAlignment="1">
      <alignment vertical="center"/>
    </xf>
    <xf numFmtId="0" fontId="4" fillId="2" borderId="1" xfId="1" applyFont="1" applyFill="1" applyBorder="1" applyAlignment="1">
      <alignment vertical="center" wrapText="1"/>
    </xf>
    <xf numFmtId="0" fontId="4" fillId="0" borderId="1" xfId="1" applyFont="1" applyBorder="1" applyAlignment="1">
      <alignment vertical="center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vertical="center" wrapText="1"/>
    </xf>
    <xf numFmtId="164" fontId="9" fillId="2" borderId="1" xfId="2" applyNumberFormat="1" applyFont="1" applyFill="1" applyBorder="1" applyAlignment="1">
      <alignment vertical="center"/>
    </xf>
    <xf numFmtId="164" fontId="9" fillId="0" borderId="1" xfId="2" applyNumberFormat="1" applyFont="1" applyFill="1" applyBorder="1" applyAlignment="1">
      <alignment vertical="center"/>
    </xf>
    <xf numFmtId="164" fontId="2" fillId="0" borderId="0" xfId="1" applyNumberFormat="1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164" fontId="10" fillId="2" borderId="1" xfId="2" applyNumberFormat="1" applyFont="1" applyFill="1" applyBorder="1" applyAlignment="1">
      <alignment vertical="center"/>
    </xf>
    <xf numFmtId="0" fontId="2" fillId="2" borderId="0" xfId="1" applyFont="1" applyFill="1" applyAlignment="1">
      <alignment horizontal="righ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3" fillId="0" borderId="0" xfId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8"/>
  <sheetViews>
    <sheetView tabSelected="1" topLeftCell="C1" zoomScaleNormal="100" workbookViewId="0">
      <selection activeCell="D3" sqref="D3:L3"/>
    </sheetView>
  </sheetViews>
  <sheetFormatPr defaultRowHeight="15" x14ac:dyDescent="0.25"/>
  <cols>
    <col min="1" max="2" width="29.25" style="1" hidden="1" customWidth="1"/>
    <col min="3" max="3" width="7" style="1" customWidth="1"/>
    <col min="4" max="4" width="36.25" style="1" customWidth="1"/>
    <col min="5" max="5" width="13.25" style="1" customWidth="1"/>
    <col min="6" max="6" width="14" style="1" customWidth="1"/>
    <col min="7" max="7" width="13.875" style="2" customWidth="1"/>
    <col min="8" max="8" width="14" style="1" customWidth="1"/>
    <col min="9" max="10" width="13.875" style="2" customWidth="1"/>
    <col min="11" max="11" width="22.125" style="2" customWidth="1"/>
    <col min="12" max="12" width="10.125" style="1" customWidth="1"/>
    <col min="13" max="16384" width="9" style="1"/>
  </cols>
  <sheetData>
    <row r="1" spans="1:12" ht="18.75" customHeight="1" x14ac:dyDescent="0.25">
      <c r="K1" s="19"/>
      <c r="L1" s="19"/>
    </row>
    <row r="2" spans="1:12" ht="18.75" customHeight="1" x14ac:dyDescent="0.25">
      <c r="H2" s="23" t="s">
        <v>112</v>
      </c>
      <c r="I2" s="24"/>
      <c r="J2" s="24"/>
      <c r="K2" s="24"/>
      <c r="L2" s="3"/>
    </row>
    <row r="3" spans="1:12" ht="70.5" customHeight="1" x14ac:dyDescent="0.25">
      <c r="D3" s="25" t="s">
        <v>113</v>
      </c>
      <c r="E3" s="26"/>
      <c r="F3" s="26"/>
      <c r="G3" s="26"/>
      <c r="H3" s="26"/>
      <c r="I3" s="26"/>
      <c r="J3" s="26"/>
      <c r="K3" s="26"/>
      <c r="L3" s="26"/>
    </row>
    <row r="5" spans="1:12" ht="90.75" customHeight="1" x14ac:dyDescent="0.25">
      <c r="A5" s="4" t="s">
        <v>0</v>
      </c>
      <c r="B5" s="4"/>
      <c r="C5" s="20" t="s">
        <v>1</v>
      </c>
      <c r="D5" s="20" t="s">
        <v>2</v>
      </c>
      <c r="E5" s="5" t="s">
        <v>3</v>
      </c>
      <c r="F5" s="5" t="s">
        <v>4</v>
      </c>
      <c r="G5" s="6" t="s">
        <v>5</v>
      </c>
      <c r="H5" s="5" t="s">
        <v>6</v>
      </c>
      <c r="I5" s="6" t="s">
        <v>7</v>
      </c>
      <c r="J5" s="5" t="s">
        <v>8</v>
      </c>
      <c r="K5" s="5" t="s">
        <v>9</v>
      </c>
      <c r="L5" s="7" t="s">
        <v>10</v>
      </c>
    </row>
    <row r="6" spans="1:12" x14ac:dyDescent="0.25">
      <c r="A6" s="8"/>
      <c r="B6" s="8"/>
      <c r="C6" s="20"/>
      <c r="D6" s="20"/>
      <c r="E6" s="9" t="s">
        <v>11</v>
      </c>
      <c r="F6" s="9" t="s">
        <v>11</v>
      </c>
      <c r="G6" s="9" t="s">
        <v>11</v>
      </c>
      <c r="H6" s="9" t="s">
        <v>11</v>
      </c>
      <c r="I6" s="9" t="s">
        <v>11</v>
      </c>
      <c r="J6" s="9" t="s">
        <v>11</v>
      </c>
      <c r="K6" s="9"/>
      <c r="L6" s="10"/>
    </row>
    <row r="7" spans="1:12" ht="35.1" customHeight="1" x14ac:dyDescent="0.25">
      <c r="A7" s="11" t="s">
        <v>12</v>
      </c>
      <c r="B7" s="11" t="s">
        <v>13</v>
      </c>
      <c r="C7" s="12">
        <v>1</v>
      </c>
      <c r="D7" s="11" t="str">
        <f t="shared" ref="D7:D54" si="0">A7&amp;" "&amp;B7</f>
        <v xml:space="preserve">ГУО "Средняя  школа №2 г.Минска" ул. Семеняко,38 </v>
      </c>
      <c r="E7" s="13">
        <v>15</v>
      </c>
      <c r="F7" s="13">
        <v>15</v>
      </c>
      <c r="G7" s="14">
        <v>0</v>
      </c>
      <c r="H7" s="13">
        <v>30</v>
      </c>
      <c r="I7" s="14">
        <v>30</v>
      </c>
      <c r="J7" s="14"/>
      <c r="K7" s="14"/>
      <c r="L7" s="15">
        <f t="shared" ref="L7:L17" si="1">SUM(E7:J7)</f>
        <v>90</v>
      </c>
    </row>
    <row r="8" spans="1:12" ht="35.1" customHeight="1" x14ac:dyDescent="0.25">
      <c r="A8" s="11" t="s">
        <v>14</v>
      </c>
      <c r="B8" s="11" t="s">
        <v>15</v>
      </c>
      <c r="C8" s="12">
        <v>2</v>
      </c>
      <c r="D8" s="11" t="str">
        <f t="shared" si="0"/>
        <v>ГУО "Средняя  школа №6 г.Минска" ул. Янковского, 23</v>
      </c>
      <c r="E8" s="13">
        <v>0</v>
      </c>
      <c r="F8" s="13">
        <v>6</v>
      </c>
      <c r="G8" s="14">
        <v>0</v>
      </c>
      <c r="H8" s="13">
        <v>0</v>
      </c>
      <c r="I8" s="14">
        <v>0</v>
      </c>
      <c r="J8" s="14">
        <v>0</v>
      </c>
      <c r="K8" s="14"/>
      <c r="L8" s="15">
        <f t="shared" si="1"/>
        <v>6</v>
      </c>
    </row>
    <row r="9" spans="1:12" ht="35.1" customHeight="1" x14ac:dyDescent="0.25">
      <c r="A9" s="11" t="s">
        <v>16</v>
      </c>
      <c r="B9" s="11" t="s">
        <v>17</v>
      </c>
      <c r="C9" s="12">
        <v>3</v>
      </c>
      <c r="D9" s="11" t="str">
        <f t="shared" si="0"/>
        <v>ГУО "Средняя школа №7 г.Минска" пр. Пушкина, 5а</v>
      </c>
      <c r="E9" s="13">
        <v>90</v>
      </c>
      <c r="F9" s="13">
        <v>0</v>
      </c>
      <c r="G9" s="14">
        <v>0</v>
      </c>
      <c r="H9" s="13">
        <v>10</v>
      </c>
      <c r="I9" s="14"/>
      <c r="J9" s="14"/>
      <c r="K9" s="14"/>
      <c r="L9" s="15">
        <f t="shared" si="1"/>
        <v>100</v>
      </c>
    </row>
    <row r="10" spans="1:12" ht="35.1" customHeight="1" x14ac:dyDescent="0.25">
      <c r="A10" s="11" t="s">
        <v>18</v>
      </c>
      <c r="B10" s="11" t="s">
        <v>19</v>
      </c>
      <c r="C10" s="12">
        <v>4</v>
      </c>
      <c r="D10" s="11" t="str">
        <f t="shared" si="0"/>
        <v>ГУО "Средняя школа №12 г.Минска" ул. Скрипникова, 38</v>
      </c>
      <c r="E10" s="13">
        <v>24</v>
      </c>
      <c r="F10" s="13">
        <v>15</v>
      </c>
      <c r="G10" s="14">
        <v>6</v>
      </c>
      <c r="H10" s="13">
        <v>4</v>
      </c>
      <c r="I10" s="14"/>
      <c r="J10" s="14">
        <v>12</v>
      </c>
      <c r="K10" s="14"/>
      <c r="L10" s="15">
        <f t="shared" si="1"/>
        <v>61</v>
      </c>
    </row>
    <row r="11" spans="1:12" ht="35.1" customHeight="1" x14ac:dyDescent="0.25">
      <c r="A11" s="11" t="s">
        <v>20</v>
      </c>
      <c r="B11" s="11" t="s">
        <v>21</v>
      </c>
      <c r="C11" s="12">
        <v>5</v>
      </c>
      <c r="D11" s="11" t="str">
        <f t="shared" si="0"/>
        <v>ГУО "Гимназия № 13 г.Минска" начальная школа  ул. Одинцова, 45</v>
      </c>
      <c r="E11" s="13">
        <v>0</v>
      </c>
      <c r="F11" s="13">
        <v>10</v>
      </c>
      <c r="G11" s="14">
        <v>25</v>
      </c>
      <c r="H11" s="13">
        <v>0</v>
      </c>
      <c r="I11" s="14"/>
      <c r="J11" s="14"/>
      <c r="K11" s="14"/>
      <c r="L11" s="15">
        <f t="shared" si="1"/>
        <v>35</v>
      </c>
    </row>
    <row r="12" spans="1:12" ht="35.1" customHeight="1" x14ac:dyDescent="0.25">
      <c r="A12" s="11" t="s">
        <v>22</v>
      </c>
      <c r="B12" s="11" t="s">
        <v>23</v>
      </c>
      <c r="C12" s="12">
        <v>6</v>
      </c>
      <c r="D12" s="11" t="str">
        <f t="shared" si="0"/>
        <v>ГУО "Средняя школа №16 г.Минска" ул. Бирюзова, 13</v>
      </c>
      <c r="E12" s="13">
        <v>0</v>
      </c>
      <c r="F12" s="13">
        <v>0</v>
      </c>
      <c r="G12" s="14">
        <v>0</v>
      </c>
      <c r="H12" s="13">
        <v>0</v>
      </c>
      <c r="I12" s="14"/>
      <c r="J12" s="14"/>
      <c r="K12" s="14"/>
      <c r="L12" s="15">
        <f t="shared" si="1"/>
        <v>0</v>
      </c>
    </row>
    <row r="13" spans="1:12" ht="35.1" customHeight="1" x14ac:dyDescent="0.25">
      <c r="A13" s="11" t="s">
        <v>24</v>
      </c>
      <c r="B13" s="11" t="s">
        <v>25</v>
      </c>
      <c r="C13" s="12">
        <v>7</v>
      </c>
      <c r="D13" s="11" t="str">
        <f t="shared" si="0"/>
        <v>ГУО "Гимназия №19 г. Минска" пр. Пушкина,48</v>
      </c>
      <c r="E13" s="13">
        <v>0</v>
      </c>
      <c r="F13" s="13">
        <v>0</v>
      </c>
      <c r="G13" s="14">
        <v>0</v>
      </c>
      <c r="H13" s="13">
        <v>0</v>
      </c>
      <c r="I13" s="14"/>
      <c r="J13" s="14"/>
      <c r="K13" s="14"/>
      <c r="L13" s="15">
        <f t="shared" si="1"/>
        <v>0</v>
      </c>
    </row>
    <row r="14" spans="1:12" ht="35.1" customHeight="1" x14ac:dyDescent="0.25">
      <c r="A14" s="11" t="s">
        <v>26</v>
      </c>
      <c r="B14" s="11" t="s">
        <v>27</v>
      </c>
      <c r="C14" s="12">
        <v>8</v>
      </c>
      <c r="D14" s="11" t="str">
        <f t="shared" si="0"/>
        <v>ГУО "Гимназия №20  г.Минска" ул. Одинцова, 89</v>
      </c>
      <c r="E14" s="13">
        <v>0</v>
      </c>
      <c r="F14" s="13">
        <v>0</v>
      </c>
      <c r="G14" s="14">
        <v>0</v>
      </c>
      <c r="H14" s="13">
        <v>150</v>
      </c>
      <c r="I14" s="14"/>
      <c r="J14" s="14">
        <v>120</v>
      </c>
      <c r="K14" s="14"/>
      <c r="L14" s="15">
        <f t="shared" si="1"/>
        <v>270</v>
      </c>
    </row>
    <row r="15" spans="1:12" ht="35.1" customHeight="1" x14ac:dyDescent="0.25">
      <c r="A15" s="11" t="s">
        <v>28</v>
      </c>
      <c r="B15" s="11" t="s">
        <v>29</v>
      </c>
      <c r="C15" s="12">
        <v>9</v>
      </c>
      <c r="D15" s="11" t="str">
        <f t="shared" si="0"/>
        <v>ГУО "Средняя школа №23 г.Минска" ул. П.Панченко, 56</v>
      </c>
      <c r="E15" s="13">
        <v>45</v>
      </c>
      <c r="F15" s="13">
        <v>30</v>
      </c>
      <c r="G15" s="14">
        <v>15</v>
      </c>
      <c r="H15" s="13">
        <v>0</v>
      </c>
      <c r="I15" s="14"/>
      <c r="J15" s="14"/>
      <c r="K15" s="14"/>
      <c r="L15" s="15">
        <f t="shared" si="1"/>
        <v>90</v>
      </c>
    </row>
    <row r="16" spans="1:12" ht="35.1" customHeight="1" x14ac:dyDescent="0.25">
      <c r="A16" s="11" t="s">
        <v>30</v>
      </c>
      <c r="B16" s="11" t="s">
        <v>31</v>
      </c>
      <c r="C16" s="12">
        <v>10</v>
      </c>
      <c r="D16" s="11" t="str">
        <f t="shared" si="0"/>
        <v>ГУО "Гимназия №27  г.Минска" ул. Я.Мавра, 10а</v>
      </c>
      <c r="E16" s="13">
        <v>0</v>
      </c>
      <c r="F16" s="13">
        <v>0</v>
      </c>
      <c r="G16" s="14">
        <v>0</v>
      </c>
      <c r="H16" s="13">
        <v>15</v>
      </c>
      <c r="I16" s="14">
        <v>60</v>
      </c>
      <c r="J16" s="14">
        <v>30</v>
      </c>
      <c r="K16" s="14"/>
      <c r="L16" s="15">
        <f t="shared" si="1"/>
        <v>105</v>
      </c>
    </row>
    <row r="17" spans="1:15" ht="35.1" customHeight="1" x14ac:dyDescent="0.25">
      <c r="A17" s="11" t="s">
        <v>32</v>
      </c>
      <c r="B17" s="11" t="s">
        <v>33</v>
      </c>
      <c r="C17" s="12">
        <v>11</v>
      </c>
      <c r="D17" s="11" t="str">
        <f t="shared" si="0"/>
        <v>ГУО "Гимназия №31  г.Минска" ул. Мазурова,6</v>
      </c>
      <c r="E17" s="13">
        <v>72</v>
      </c>
      <c r="F17" s="13">
        <v>0</v>
      </c>
      <c r="G17" s="14">
        <v>36</v>
      </c>
      <c r="H17" s="13">
        <v>4</v>
      </c>
      <c r="I17" s="14">
        <v>6</v>
      </c>
      <c r="J17" s="14"/>
      <c r="K17" s="14"/>
      <c r="L17" s="15">
        <f t="shared" si="1"/>
        <v>118</v>
      </c>
    </row>
    <row r="18" spans="1:15" ht="35.1" customHeight="1" x14ac:dyDescent="0.25">
      <c r="A18" s="11" t="s">
        <v>34</v>
      </c>
      <c r="B18" s="11" t="s">
        <v>35</v>
      </c>
      <c r="C18" s="12">
        <v>12</v>
      </c>
      <c r="D18" s="11" t="str">
        <f t="shared" si="0"/>
        <v>ГУО "Гимназия №32 г.Минска"начальная школа  ул. Д.Сердича, 34А</v>
      </c>
      <c r="E18" s="13">
        <v>0</v>
      </c>
      <c r="F18" s="13"/>
      <c r="G18" s="14">
        <v>0</v>
      </c>
      <c r="H18" s="13">
        <v>32</v>
      </c>
      <c r="I18" s="14"/>
      <c r="J18" s="14"/>
      <c r="K18" s="14">
        <v>130</v>
      </c>
      <c r="L18" s="15">
        <f>SUM(E18:K18)</f>
        <v>162</v>
      </c>
      <c r="O18" s="16"/>
    </row>
    <row r="19" spans="1:15" ht="35.1" customHeight="1" x14ac:dyDescent="0.25">
      <c r="A19" s="11" t="s">
        <v>36</v>
      </c>
      <c r="B19" s="11" t="s">
        <v>37</v>
      </c>
      <c r="C19" s="12">
        <v>13</v>
      </c>
      <c r="D19" s="11" t="str">
        <f t="shared" si="0"/>
        <v>ГУО "Гимназия №32 г.Минска" ул. Д.Сердича, 26</v>
      </c>
      <c r="E19" s="13">
        <v>96</v>
      </c>
      <c r="F19" s="13">
        <v>0</v>
      </c>
      <c r="G19" s="14">
        <v>0</v>
      </c>
      <c r="H19" s="13">
        <v>0</v>
      </c>
      <c r="I19" s="14">
        <v>18</v>
      </c>
      <c r="J19" s="14"/>
      <c r="K19" s="14"/>
      <c r="L19" s="15">
        <f t="shared" ref="L19:L30" si="2">SUM(E19:J19)</f>
        <v>114</v>
      </c>
    </row>
    <row r="20" spans="1:15" ht="35.1" customHeight="1" x14ac:dyDescent="0.25">
      <c r="A20" s="11" t="s">
        <v>38</v>
      </c>
      <c r="B20" s="11" t="s">
        <v>39</v>
      </c>
      <c r="C20" s="12">
        <v>14</v>
      </c>
      <c r="D20" s="11" t="str">
        <f t="shared" si="0"/>
        <v>ГУО "Гимназия №33 г. Минска" ул. Шаранговича, 42</v>
      </c>
      <c r="E20" s="13">
        <v>40</v>
      </c>
      <c r="F20" s="13">
        <v>0</v>
      </c>
      <c r="G20" s="14">
        <v>0</v>
      </c>
      <c r="H20" s="13">
        <v>0</v>
      </c>
      <c r="I20" s="14"/>
      <c r="J20" s="14"/>
      <c r="K20" s="14"/>
      <c r="L20" s="15">
        <f t="shared" si="2"/>
        <v>40</v>
      </c>
    </row>
    <row r="21" spans="1:15" ht="35.1" customHeight="1" x14ac:dyDescent="0.25">
      <c r="A21" s="11" t="s">
        <v>40</v>
      </c>
      <c r="B21" s="11" t="s">
        <v>41</v>
      </c>
      <c r="C21" s="12">
        <v>15</v>
      </c>
      <c r="D21" s="11" t="str">
        <f t="shared" si="0"/>
        <v>ГУО "Гимназия №37 г.Минска"  ул. Федорова, 6</v>
      </c>
      <c r="E21" s="13">
        <v>0</v>
      </c>
      <c r="F21" s="13">
        <v>0</v>
      </c>
      <c r="G21" s="14">
        <v>0</v>
      </c>
      <c r="H21" s="13">
        <v>0</v>
      </c>
      <c r="I21" s="14"/>
      <c r="J21" s="14"/>
      <c r="K21" s="14"/>
      <c r="L21" s="15">
        <f t="shared" si="2"/>
        <v>0</v>
      </c>
    </row>
    <row r="22" spans="1:15" ht="35.1" customHeight="1" x14ac:dyDescent="0.25">
      <c r="A22" s="11" t="s">
        <v>42</v>
      </c>
      <c r="B22" s="11" t="s">
        <v>43</v>
      </c>
      <c r="C22" s="12">
        <v>16</v>
      </c>
      <c r="D22" s="11" t="str">
        <f t="shared" si="0"/>
        <v>ГУО "Средняя школа №38 г.Минска" ул. Бельского, 59а</v>
      </c>
      <c r="E22" s="13">
        <v>90</v>
      </c>
      <c r="F22" s="13">
        <v>50</v>
      </c>
      <c r="G22" s="14">
        <v>0</v>
      </c>
      <c r="H22" s="13">
        <v>20</v>
      </c>
      <c r="I22" s="14"/>
      <c r="J22" s="14"/>
      <c r="K22" s="14"/>
      <c r="L22" s="15">
        <f t="shared" si="2"/>
        <v>160</v>
      </c>
    </row>
    <row r="23" spans="1:15" ht="35.1" customHeight="1" x14ac:dyDescent="0.25">
      <c r="A23" s="11" t="s">
        <v>44</v>
      </c>
      <c r="B23" s="11" t="s">
        <v>45</v>
      </c>
      <c r="C23" s="12">
        <v>17</v>
      </c>
      <c r="D23" s="11" t="str">
        <f t="shared" si="0"/>
        <v>ГУО "Гимназия №39 г.Минска" ул. Кунцевщина, 10</v>
      </c>
      <c r="E23" s="13">
        <v>19</v>
      </c>
      <c r="F23" s="13">
        <v>50</v>
      </c>
      <c r="G23" s="14">
        <v>34</v>
      </c>
      <c r="H23" s="13">
        <v>0</v>
      </c>
      <c r="I23" s="14">
        <v>0</v>
      </c>
      <c r="J23" s="14">
        <v>0</v>
      </c>
      <c r="K23" s="14"/>
      <c r="L23" s="15">
        <f t="shared" si="2"/>
        <v>103</v>
      </c>
    </row>
    <row r="24" spans="1:15" ht="35.1" customHeight="1" x14ac:dyDescent="0.25">
      <c r="A24" s="11" t="s">
        <v>46</v>
      </c>
      <c r="B24" s="11" t="s">
        <v>47</v>
      </c>
      <c r="C24" s="12">
        <v>18</v>
      </c>
      <c r="D24" s="11" t="str">
        <f t="shared" si="0"/>
        <v>ГУО "Средняя школа №41 г.Минска " ул. Гаруна, 5</v>
      </c>
      <c r="E24" s="13">
        <v>0</v>
      </c>
      <c r="F24" s="13">
        <v>0</v>
      </c>
      <c r="G24" s="14">
        <v>0</v>
      </c>
      <c r="H24" s="13">
        <v>0</v>
      </c>
      <c r="I24" s="14"/>
      <c r="J24" s="14"/>
      <c r="K24" s="14"/>
      <c r="L24" s="15">
        <f t="shared" si="2"/>
        <v>0</v>
      </c>
    </row>
    <row r="25" spans="1:15" ht="35.1" customHeight="1" x14ac:dyDescent="0.25">
      <c r="A25" s="11" t="s">
        <v>48</v>
      </c>
      <c r="B25" s="11" t="s">
        <v>49</v>
      </c>
      <c r="C25" s="12">
        <v>19</v>
      </c>
      <c r="D25" s="11" t="str">
        <f t="shared" si="0"/>
        <v>ГУО "Средняя школа №42 г.Минска " ул. Неманская, 7</v>
      </c>
      <c r="E25" s="13">
        <v>0</v>
      </c>
      <c r="F25" s="13">
        <v>0</v>
      </c>
      <c r="G25" s="14">
        <v>0</v>
      </c>
      <c r="H25" s="13">
        <v>0</v>
      </c>
      <c r="I25" s="14"/>
      <c r="J25" s="14"/>
      <c r="K25" s="14"/>
      <c r="L25" s="15">
        <f t="shared" si="2"/>
        <v>0</v>
      </c>
    </row>
    <row r="26" spans="1:15" ht="35.1" customHeight="1" x14ac:dyDescent="0.25">
      <c r="A26" s="11" t="s">
        <v>50</v>
      </c>
      <c r="B26" s="11" t="s">
        <v>51</v>
      </c>
      <c r="C26" s="12">
        <v>20</v>
      </c>
      <c r="D26" s="11" t="str">
        <f t="shared" si="0"/>
        <v>ГУО "Гимназия №43  г.Минска" ул. Казимировская, 5</v>
      </c>
      <c r="E26" s="13">
        <v>75</v>
      </c>
      <c r="F26" s="13">
        <v>75</v>
      </c>
      <c r="G26" s="14">
        <v>0</v>
      </c>
      <c r="H26" s="13">
        <v>0</v>
      </c>
      <c r="I26" s="14"/>
      <c r="J26" s="14"/>
      <c r="K26" s="14"/>
      <c r="L26" s="15">
        <f t="shared" si="2"/>
        <v>150</v>
      </c>
    </row>
    <row r="27" spans="1:15" ht="35.1" customHeight="1" x14ac:dyDescent="0.25">
      <c r="A27" s="11" t="s">
        <v>52</v>
      </c>
      <c r="B27" s="11" t="s">
        <v>53</v>
      </c>
      <c r="C27" s="12">
        <v>21</v>
      </c>
      <c r="D27" s="11" t="str">
        <f t="shared" si="0"/>
        <v>ГУО "Средняя школа №49 г.Минска " ул. Колесникова, 14</v>
      </c>
      <c r="E27" s="13">
        <v>0</v>
      </c>
      <c r="F27" s="13">
        <v>0</v>
      </c>
      <c r="G27" s="14">
        <v>0</v>
      </c>
      <c r="H27" s="13">
        <v>0</v>
      </c>
      <c r="I27" s="14"/>
      <c r="J27" s="14"/>
      <c r="K27" s="14"/>
      <c r="L27" s="15">
        <f t="shared" si="2"/>
        <v>0</v>
      </c>
    </row>
    <row r="28" spans="1:15" ht="35.1" customHeight="1" x14ac:dyDescent="0.25">
      <c r="A28" s="11" t="s">
        <v>54</v>
      </c>
      <c r="B28" s="11" t="s">
        <v>55</v>
      </c>
      <c r="C28" s="12">
        <v>22</v>
      </c>
      <c r="D28" s="11" t="str">
        <f t="shared" si="0"/>
        <v>ГУО "Средняя школа №52 г.Минска" ул.Каменногорская, 114</v>
      </c>
      <c r="E28" s="13">
        <v>10</v>
      </c>
      <c r="F28" s="13">
        <v>7</v>
      </c>
      <c r="G28" s="14">
        <v>0</v>
      </c>
      <c r="H28" s="13">
        <v>1</v>
      </c>
      <c r="I28" s="14">
        <v>0</v>
      </c>
      <c r="J28" s="14">
        <v>0</v>
      </c>
      <c r="K28" s="14"/>
      <c r="L28" s="15">
        <f t="shared" si="2"/>
        <v>18</v>
      </c>
    </row>
    <row r="29" spans="1:15" ht="35.1" customHeight="1" x14ac:dyDescent="0.25">
      <c r="A29" s="11" t="s">
        <v>56</v>
      </c>
      <c r="B29" s="11" t="s">
        <v>57</v>
      </c>
      <c r="C29" s="12">
        <v>23</v>
      </c>
      <c r="D29" s="11" t="str">
        <f t="shared" si="0"/>
        <v>ГУО "Средняя школа №56 г.Минска" ул. Каменногорская, 70</v>
      </c>
      <c r="E29" s="13">
        <v>45</v>
      </c>
      <c r="F29" s="13">
        <v>75</v>
      </c>
      <c r="G29" s="14">
        <v>45</v>
      </c>
      <c r="H29" s="13">
        <v>0</v>
      </c>
      <c r="I29" s="14"/>
      <c r="J29" s="14"/>
      <c r="K29" s="14"/>
      <c r="L29" s="15">
        <f t="shared" si="2"/>
        <v>165</v>
      </c>
    </row>
    <row r="30" spans="1:15" ht="35.1" customHeight="1" x14ac:dyDescent="0.25">
      <c r="A30" s="11" t="s">
        <v>58</v>
      </c>
      <c r="B30" s="11" t="s">
        <v>59</v>
      </c>
      <c r="C30" s="12">
        <v>24</v>
      </c>
      <c r="D30" s="11" t="str">
        <f t="shared" si="0"/>
        <v>ГУО "Средняя школа №59 г.Минска " ул. Лидская, 8</v>
      </c>
      <c r="E30" s="13">
        <v>202</v>
      </c>
      <c r="F30" s="13">
        <v>108</v>
      </c>
      <c r="G30" s="14">
        <v>122</v>
      </c>
      <c r="H30" s="13">
        <v>0</v>
      </c>
      <c r="I30" s="14">
        <v>30</v>
      </c>
      <c r="J30" s="14"/>
      <c r="K30" s="14"/>
      <c r="L30" s="15">
        <f t="shared" si="2"/>
        <v>462</v>
      </c>
    </row>
    <row r="31" spans="1:15" ht="35.1" customHeight="1" x14ac:dyDescent="0.25">
      <c r="A31" s="11" t="s">
        <v>60</v>
      </c>
      <c r="B31" s="11" t="s">
        <v>61</v>
      </c>
      <c r="C31" s="12">
        <v>25</v>
      </c>
      <c r="D31" s="11" t="str">
        <f t="shared" si="0"/>
        <v>ГУО "Средняя школа №81 г.Минска" ул. Ольшевского, 70</v>
      </c>
      <c r="E31" s="13">
        <v>274</v>
      </c>
      <c r="F31" s="13"/>
      <c r="G31" s="14">
        <v>9</v>
      </c>
      <c r="H31" s="13">
        <v>0</v>
      </c>
      <c r="I31" s="14"/>
      <c r="J31" s="14"/>
      <c r="K31" s="14">
        <v>253</v>
      </c>
      <c r="L31" s="15">
        <f>SUM(E31:K31)</f>
        <v>536</v>
      </c>
    </row>
    <row r="32" spans="1:15" ht="35.1" customHeight="1" x14ac:dyDescent="0.25">
      <c r="A32" s="11" t="s">
        <v>62</v>
      </c>
      <c r="B32" s="11" t="s">
        <v>63</v>
      </c>
      <c r="C32" s="12">
        <v>26</v>
      </c>
      <c r="D32" s="11" t="str">
        <f t="shared" si="0"/>
        <v>ГУО "Средняя школа №96 г.Минска" пр. Пушкина, 12</v>
      </c>
      <c r="E32" s="13">
        <v>0</v>
      </c>
      <c r="F32" s="13">
        <v>0</v>
      </c>
      <c r="G32" s="14">
        <v>0</v>
      </c>
      <c r="H32" s="13">
        <v>13</v>
      </c>
      <c r="I32" s="14">
        <v>10</v>
      </c>
      <c r="J32" s="14"/>
      <c r="K32" s="14"/>
      <c r="L32" s="15">
        <f>SUM(E32:J32)</f>
        <v>23</v>
      </c>
    </row>
    <row r="33" spans="1:12" ht="35.1" customHeight="1" x14ac:dyDescent="0.25">
      <c r="A33" s="11" t="s">
        <v>64</v>
      </c>
      <c r="B33" s="11" t="s">
        <v>65</v>
      </c>
      <c r="C33" s="12">
        <v>27</v>
      </c>
      <c r="D33" s="11" t="str">
        <f t="shared" si="0"/>
        <v>ГУО "Средняя школа №99 г.Минска" ул. Берута, 13</v>
      </c>
      <c r="E33" s="13">
        <v>15</v>
      </c>
      <c r="F33" s="13">
        <v>0</v>
      </c>
      <c r="G33" s="14">
        <v>0</v>
      </c>
      <c r="H33" s="13">
        <v>0</v>
      </c>
      <c r="I33" s="14"/>
      <c r="J33" s="14"/>
      <c r="K33" s="14"/>
      <c r="L33" s="15">
        <f>SUM(E33:J33)</f>
        <v>15</v>
      </c>
    </row>
    <row r="34" spans="1:12" ht="35.1" customHeight="1" x14ac:dyDescent="0.25">
      <c r="A34" s="11" t="s">
        <v>66</v>
      </c>
      <c r="B34" s="11" t="s">
        <v>67</v>
      </c>
      <c r="C34" s="12">
        <v>28</v>
      </c>
      <c r="D34" s="11" t="str">
        <f t="shared" si="0"/>
        <v>ГУО "Начальная школа №103 г.Минска" ул. Притыцкого, 18/1</v>
      </c>
      <c r="E34" s="13">
        <v>0</v>
      </c>
      <c r="F34" s="13"/>
      <c r="G34" s="14">
        <v>0</v>
      </c>
      <c r="H34" s="13">
        <v>9</v>
      </c>
      <c r="I34" s="14"/>
      <c r="J34" s="14"/>
      <c r="K34" s="14">
        <v>28</v>
      </c>
      <c r="L34" s="15">
        <f>SUM(E34:K34)</f>
        <v>37</v>
      </c>
    </row>
    <row r="35" spans="1:12" ht="35.1" customHeight="1" x14ac:dyDescent="0.25">
      <c r="A35" s="11" t="s">
        <v>68</v>
      </c>
      <c r="B35" s="11" t="s">
        <v>69</v>
      </c>
      <c r="C35" s="12">
        <v>29</v>
      </c>
      <c r="D35" s="11" t="str">
        <f t="shared" si="0"/>
        <v>ГУО "Средняя школа №116 г.Минска" ул. Матусевича, 5</v>
      </c>
      <c r="E35" s="13">
        <v>90</v>
      </c>
      <c r="F35" s="13">
        <v>30</v>
      </c>
      <c r="G35" s="14">
        <v>0</v>
      </c>
      <c r="H35" s="13">
        <v>0</v>
      </c>
      <c r="I35" s="14"/>
      <c r="J35" s="14"/>
      <c r="K35" s="14"/>
      <c r="L35" s="15">
        <f>SUM(E35:J35)</f>
        <v>120</v>
      </c>
    </row>
    <row r="36" spans="1:12" ht="35.1" customHeight="1" x14ac:dyDescent="0.25">
      <c r="A36" s="11" t="s">
        <v>70</v>
      </c>
      <c r="B36" s="11" t="s">
        <v>71</v>
      </c>
      <c r="C36" s="12">
        <v>30</v>
      </c>
      <c r="D36" s="11" t="str">
        <f t="shared" si="0"/>
        <v>ГУО "Средняя школа №125 г.Минска" ул. Жудро, 15</v>
      </c>
      <c r="E36" s="13">
        <v>0</v>
      </c>
      <c r="F36" s="13">
        <v>0</v>
      </c>
      <c r="G36" s="14">
        <v>0</v>
      </c>
      <c r="H36" s="13">
        <v>0</v>
      </c>
      <c r="I36" s="14"/>
      <c r="J36" s="14"/>
      <c r="K36" s="14"/>
      <c r="L36" s="15">
        <f>SUM(E36:J36)</f>
        <v>0</v>
      </c>
    </row>
    <row r="37" spans="1:12" ht="35.1" customHeight="1" x14ac:dyDescent="0.25">
      <c r="A37" s="11" t="s">
        <v>72</v>
      </c>
      <c r="B37" s="11" t="s">
        <v>73</v>
      </c>
      <c r="C37" s="12">
        <v>31</v>
      </c>
      <c r="D37" s="11" t="str">
        <f t="shared" si="0"/>
        <v>ГУО "Средняя школа №126 г.Минска" ул. Я.Мавра, 35</v>
      </c>
      <c r="E37" s="13">
        <v>30</v>
      </c>
      <c r="F37" s="13">
        <v>15</v>
      </c>
      <c r="G37" s="14">
        <v>0</v>
      </c>
      <c r="H37" s="13">
        <v>0</v>
      </c>
      <c r="I37" s="14"/>
      <c r="J37" s="14"/>
      <c r="K37" s="14"/>
      <c r="L37" s="15">
        <f>SUM(E37:J37)</f>
        <v>45</v>
      </c>
    </row>
    <row r="38" spans="1:12" ht="35.1" customHeight="1" x14ac:dyDescent="0.25">
      <c r="A38" s="11" t="s">
        <v>74</v>
      </c>
      <c r="B38" s="11" t="s">
        <v>75</v>
      </c>
      <c r="C38" s="12">
        <v>32</v>
      </c>
      <c r="D38" s="11" t="str">
        <f t="shared" si="0"/>
        <v>ГУО "Средняя школа №127 г.Минска" ул. Берута, 12</v>
      </c>
      <c r="E38" s="13">
        <v>60</v>
      </c>
      <c r="F38" s="13">
        <v>30</v>
      </c>
      <c r="G38" s="14">
        <v>30</v>
      </c>
      <c r="H38" s="13">
        <v>0</v>
      </c>
      <c r="I38" s="14"/>
      <c r="J38" s="14"/>
      <c r="K38" s="14"/>
      <c r="L38" s="15">
        <f>SUM(E38:J38)</f>
        <v>120</v>
      </c>
    </row>
    <row r="39" spans="1:12" ht="35.1" customHeight="1" x14ac:dyDescent="0.25">
      <c r="A39" s="11" t="s">
        <v>76</v>
      </c>
      <c r="B39" s="11" t="s">
        <v>77</v>
      </c>
      <c r="C39" s="12">
        <v>33</v>
      </c>
      <c r="D39" s="11" t="str">
        <f t="shared" si="0"/>
        <v>ГУО "Средняя школа №128 г.Минска" ул. Ольшевского, 59</v>
      </c>
      <c r="E39" s="13">
        <v>220</v>
      </c>
      <c r="F39" s="13"/>
      <c r="G39" s="14">
        <v>0</v>
      </c>
      <c r="H39" s="13">
        <v>30</v>
      </c>
      <c r="I39" s="14">
        <v>50</v>
      </c>
      <c r="J39" s="14"/>
      <c r="K39" s="14">
        <v>120</v>
      </c>
      <c r="L39" s="15">
        <f>SUM(E39:K39)</f>
        <v>420</v>
      </c>
    </row>
    <row r="40" spans="1:12" ht="35.1" customHeight="1" x14ac:dyDescent="0.25">
      <c r="A40" s="11" t="s">
        <v>78</v>
      </c>
      <c r="B40" s="11" t="s">
        <v>79</v>
      </c>
      <c r="C40" s="12">
        <v>34</v>
      </c>
      <c r="D40" s="11" t="str">
        <f t="shared" si="0"/>
        <v>ГУО "Средняя школа №132 г.Минска" ул. П.Глебки,86</v>
      </c>
      <c r="E40" s="13">
        <v>75</v>
      </c>
      <c r="F40" s="13">
        <v>75</v>
      </c>
      <c r="G40" s="14">
        <v>45</v>
      </c>
      <c r="H40" s="13">
        <v>0</v>
      </c>
      <c r="I40" s="14"/>
      <c r="J40" s="14"/>
      <c r="K40" s="14"/>
      <c r="L40" s="15">
        <f t="shared" ref="L40:L47" si="3">SUM(E40:J40)</f>
        <v>195</v>
      </c>
    </row>
    <row r="41" spans="1:12" ht="35.1" customHeight="1" x14ac:dyDescent="0.25">
      <c r="A41" s="11" t="s">
        <v>80</v>
      </c>
      <c r="B41" s="11" t="s">
        <v>81</v>
      </c>
      <c r="C41" s="12">
        <v>35</v>
      </c>
      <c r="D41" s="11" t="str">
        <f t="shared" si="0"/>
        <v>ГУО "Средняя школа №136 г.Минска" ул. Д.Сердича,5</v>
      </c>
      <c r="E41" s="13">
        <v>13</v>
      </c>
      <c r="F41" s="13">
        <v>60</v>
      </c>
      <c r="G41" s="14">
        <v>0</v>
      </c>
      <c r="H41" s="13">
        <v>0</v>
      </c>
      <c r="I41" s="14"/>
      <c r="J41" s="14"/>
      <c r="K41" s="14"/>
      <c r="L41" s="15">
        <f t="shared" si="3"/>
        <v>73</v>
      </c>
    </row>
    <row r="42" spans="1:12" ht="35.1" customHeight="1" x14ac:dyDescent="0.25">
      <c r="A42" s="11" t="s">
        <v>82</v>
      </c>
      <c r="B42" s="11" t="s">
        <v>83</v>
      </c>
      <c r="C42" s="12">
        <v>36</v>
      </c>
      <c r="D42" s="11" t="str">
        <f t="shared" si="0"/>
        <v>ГУО "Средняя школа №138 г.Минска" ул. Одоевского, 34</v>
      </c>
      <c r="E42" s="13">
        <v>45</v>
      </c>
      <c r="F42" s="13">
        <v>50</v>
      </c>
      <c r="G42" s="14">
        <v>0</v>
      </c>
      <c r="H42" s="13">
        <v>0</v>
      </c>
      <c r="I42" s="14"/>
      <c r="J42" s="14"/>
      <c r="K42" s="14"/>
      <c r="L42" s="15">
        <f t="shared" si="3"/>
        <v>95</v>
      </c>
    </row>
    <row r="43" spans="1:12" ht="35.1" customHeight="1" x14ac:dyDescent="0.25">
      <c r="A43" s="11" t="s">
        <v>84</v>
      </c>
      <c r="B43" s="11" t="s">
        <v>85</v>
      </c>
      <c r="C43" s="12">
        <v>37</v>
      </c>
      <c r="D43" s="11" t="str">
        <f t="shared" si="0"/>
        <v>ГУО "Средняя школа №140 г.Минска" ул. П.Глебки, 30</v>
      </c>
      <c r="E43" s="13">
        <v>25</v>
      </c>
      <c r="F43" s="13">
        <v>43</v>
      </c>
      <c r="G43" s="14">
        <v>5</v>
      </c>
      <c r="H43" s="13">
        <v>0</v>
      </c>
      <c r="I43" s="14"/>
      <c r="J43" s="14"/>
      <c r="K43" s="14"/>
      <c r="L43" s="15">
        <f t="shared" si="3"/>
        <v>73</v>
      </c>
    </row>
    <row r="44" spans="1:12" ht="35.1" customHeight="1" x14ac:dyDescent="0.25">
      <c r="A44" s="11" t="s">
        <v>86</v>
      </c>
      <c r="B44" s="11" t="s">
        <v>87</v>
      </c>
      <c r="C44" s="12">
        <v>38</v>
      </c>
      <c r="D44" s="11" t="str">
        <f t="shared" si="0"/>
        <v>ГУО "Средняя школа №150 г.Минска" ул. П. Глебки, 116</v>
      </c>
      <c r="E44" s="13">
        <v>0</v>
      </c>
      <c r="F44" s="13">
        <v>0</v>
      </c>
      <c r="G44" s="14">
        <v>0</v>
      </c>
      <c r="H44" s="13">
        <v>32</v>
      </c>
      <c r="I44" s="14">
        <v>32</v>
      </c>
      <c r="J44" s="14"/>
      <c r="K44" s="14"/>
      <c r="L44" s="15">
        <f t="shared" si="3"/>
        <v>64</v>
      </c>
    </row>
    <row r="45" spans="1:12" ht="35.1" customHeight="1" x14ac:dyDescent="0.25">
      <c r="A45" s="11" t="s">
        <v>88</v>
      </c>
      <c r="B45" s="11" t="s">
        <v>89</v>
      </c>
      <c r="C45" s="12">
        <v>39</v>
      </c>
      <c r="D45" s="11" t="str">
        <f t="shared" si="0"/>
        <v>ГУО "Средняя школа №151 г.Минска" ул. Одинцова, 12</v>
      </c>
      <c r="E45" s="13">
        <v>75</v>
      </c>
      <c r="F45" s="13">
        <v>30</v>
      </c>
      <c r="G45" s="14">
        <v>0</v>
      </c>
      <c r="H45" s="13">
        <v>0</v>
      </c>
      <c r="I45" s="14"/>
      <c r="J45" s="14"/>
      <c r="K45" s="14"/>
      <c r="L45" s="15">
        <f t="shared" si="3"/>
        <v>105</v>
      </c>
    </row>
    <row r="46" spans="1:12" ht="35.1" customHeight="1" x14ac:dyDescent="0.25">
      <c r="A46" s="11" t="s">
        <v>90</v>
      </c>
      <c r="B46" s="11" t="s">
        <v>91</v>
      </c>
      <c r="C46" s="12">
        <v>40</v>
      </c>
      <c r="D46" s="11" t="str">
        <f t="shared" si="0"/>
        <v>ГУО "Средняя школа №157 г.Минска" ул. Бурдейного, 29</v>
      </c>
      <c r="E46" s="13">
        <v>30</v>
      </c>
      <c r="F46" s="13">
        <v>90</v>
      </c>
      <c r="G46" s="14">
        <v>30</v>
      </c>
      <c r="H46" s="13">
        <v>0</v>
      </c>
      <c r="I46" s="14"/>
      <c r="J46" s="14"/>
      <c r="K46" s="14"/>
      <c r="L46" s="15">
        <f t="shared" si="3"/>
        <v>150</v>
      </c>
    </row>
    <row r="47" spans="1:12" ht="35.1" customHeight="1" x14ac:dyDescent="0.25">
      <c r="A47" s="11" t="s">
        <v>92</v>
      </c>
      <c r="B47" s="11" t="s">
        <v>93</v>
      </c>
      <c r="C47" s="12">
        <v>41</v>
      </c>
      <c r="D47" s="11" t="str">
        <f t="shared" si="0"/>
        <v>ГУО "Средняя школа №167 г.Минска" ул. Якубовского, 46</v>
      </c>
      <c r="E47" s="13">
        <v>45</v>
      </c>
      <c r="F47" s="13">
        <v>77</v>
      </c>
      <c r="G47" s="14">
        <v>12</v>
      </c>
      <c r="H47" s="13">
        <v>0</v>
      </c>
      <c r="I47" s="14"/>
      <c r="J47" s="14"/>
      <c r="K47" s="14"/>
      <c r="L47" s="15">
        <f t="shared" si="3"/>
        <v>134</v>
      </c>
    </row>
    <row r="48" spans="1:12" ht="35.1" customHeight="1" x14ac:dyDescent="0.25">
      <c r="A48" s="11" t="s">
        <v>94</v>
      </c>
      <c r="B48" s="11" t="s">
        <v>95</v>
      </c>
      <c r="C48" s="12">
        <v>42</v>
      </c>
      <c r="D48" s="11" t="str">
        <f t="shared" si="0"/>
        <v>ГУО "Средняя школа №175 г.Минска" ул. Лобанка, 84</v>
      </c>
      <c r="E48" s="13">
        <v>32</v>
      </c>
      <c r="F48" s="13">
        <v>93</v>
      </c>
      <c r="G48" s="14">
        <v>21</v>
      </c>
      <c r="H48" s="13">
        <v>0</v>
      </c>
      <c r="I48" s="14"/>
      <c r="J48" s="14"/>
      <c r="K48" s="14"/>
      <c r="L48" s="15">
        <f>SUM(E48:K48)</f>
        <v>146</v>
      </c>
    </row>
    <row r="49" spans="1:15" ht="35.1" customHeight="1" x14ac:dyDescent="0.25">
      <c r="A49" s="11" t="s">
        <v>96</v>
      </c>
      <c r="B49" s="11" t="s">
        <v>97</v>
      </c>
      <c r="C49" s="12">
        <v>43</v>
      </c>
      <c r="D49" s="11" t="str">
        <f t="shared" si="0"/>
        <v>ГУО "Средняя школа №179 г.Минска" ул. Лещинского, 21</v>
      </c>
      <c r="E49" s="13">
        <v>0</v>
      </c>
      <c r="F49" s="13">
        <v>0</v>
      </c>
      <c r="G49" s="14">
        <v>0</v>
      </c>
      <c r="H49" s="13">
        <v>15</v>
      </c>
      <c r="I49" s="14"/>
      <c r="J49" s="14"/>
      <c r="K49" s="14"/>
      <c r="L49" s="15">
        <f t="shared" ref="L49:L57" si="4">SUM(E49:J49)</f>
        <v>15</v>
      </c>
    </row>
    <row r="50" spans="1:15" ht="35.1" customHeight="1" x14ac:dyDescent="0.25">
      <c r="A50" s="11" t="s">
        <v>98</v>
      </c>
      <c r="B50" s="11" t="s">
        <v>99</v>
      </c>
      <c r="C50" s="12">
        <v>44</v>
      </c>
      <c r="D50" s="11" t="str">
        <f t="shared" si="0"/>
        <v>ГУО "Средняя школа №185 г.Минска" ул. Притыцкого, 88</v>
      </c>
      <c r="E50" s="13">
        <v>120</v>
      </c>
      <c r="F50" s="13">
        <v>45</v>
      </c>
      <c r="G50" s="14">
        <v>60</v>
      </c>
      <c r="H50" s="13">
        <v>0</v>
      </c>
      <c r="I50" s="14">
        <f>120-75</f>
        <v>45</v>
      </c>
      <c r="J50" s="14"/>
      <c r="K50" s="14"/>
      <c r="L50" s="15">
        <f t="shared" si="4"/>
        <v>270</v>
      </c>
    </row>
    <row r="51" spans="1:15" ht="35.1" customHeight="1" x14ac:dyDescent="0.25">
      <c r="A51" s="11" t="s">
        <v>100</v>
      </c>
      <c r="B51" s="11" t="s">
        <v>101</v>
      </c>
      <c r="C51" s="12">
        <v>45</v>
      </c>
      <c r="D51" s="11" t="str">
        <f t="shared" si="0"/>
        <v>ГУО "Средняя школа №199 г.Минска" ул. Панченко, 32</v>
      </c>
      <c r="E51" s="13">
        <v>75</v>
      </c>
      <c r="F51" s="13">
        <v>45</v>
      </c>
      <c r="G51" s="14">
        <v>0</v>
      </c>
      <c r="H51" s="13">
        <v>0</v>
      </c>
      <c r="I51" s="14"/>
      <c r="J51" s="14"/>
      <c r="K51" s="14"/>
      <c r="L51" s="15">
        <f t="shared" si="4"/>
        <v>120</v>
      </c>
    </row>
    <row r="52" spans="1:15" ht="35.1" customHeight="1" x14ac:dyDescent="0.25">
      <c r="A52" s="11" t="s">
        <v>102</v>
      </c>
      <c r="B52" s="11" t="s">
        <v>103</v>
      </c>
      <c r="C52" s="12">
        <v>46</v>
      </c>
      <c r="D52" s="11" t="str">
        <f t="shared" si="0"/>
        <v>ГУО "Средняя школа № 201 г.Минска" ул. Кунцевщина, 20</v>
      </c>
      <c r="E52" s="13">
        <v>150</v>
      </c>
      <c r="F52" s="13">
        <v>90</v>
      </c>
      <c r="G52" s="14">
        <v>0</v>
      </c>
      <c r="H52" s="13">
        <v>0</v>
      </c>
      <c r="I52" s="14"/>
      <c r="J52" s="14">
        <v>30</v>
      </c>
      <c r="K52" s="14"/>
      <c r="L52" s="15">
        <f t="shared" si="4"/>
        <v>270</v>
      </c>
    </row>
    <row r="53" spans="1:15" ht="35.1" customHeight="1" x14ac:dyDescent="0.25">
      <c r="A53" s="11" t="s">
        <v>104</v>
      </c>
      <c r="B53" s="11" t="s">
        <v>105</v>
      </c>
      <c r="C53" s="12">
        <v>47</v>
      </c>
      <c r="D53" s="11" t="str">
        <f t="shared" si="0"/>
        <v>ГУО "Средняя школа №212 г.Минска" ул. Лобанка, 95</v>
      </c>
      <c r="E53" s="13">
        <v>105</v>
      </c>
      <c r="F53" s="13">
        <v>26</v>
      </c>
      <c r="G53" s="14">
        <v>4</v>
      </c>
      <c r="H53" s="13">
        <v>0</v>
      </c>
      <c r="I53" s="14"/>
      <c r="J53" s="14"/>
      <c r="K53" s="14"/>
      <c r="L53" s="15">
        <f t="shared" si="4"/>
        <v>135</v>
      </c>
    </row>
    <row r="54" spans="1:15" ht="35.1" customHeight="1" x14ac:dyDescent="0.25">
      <c r="A54" s="11" t="s">
        <v>106</v>
      </c>
      <c r="B54" s="11" t="s">
        <v>107</v>
      </c>
      <c r="C54" s="12">
        <v>48</v>
      </c>
      <c r="D54" s="11" t="str">
        <f t="shared" si="0"/>
        <v>ГУО "Средняя школа №217 г.Минска" ул. Горецкого, 71</v>
      </c>
      <c r="E54" s="13">
        <v>80</v>
      </c>
      <c r="F54" s="13">
        <v>32</v>
      </c>
      <c r="G54" s="14">
        <v>0</v>
      </c>
      <c r="H54" s="13">
        <v>0</v>
      </c>
      <c r="I54" s="14">
        <v>15</v>
      </c>
      <c r="J54" s="14"/>
      <c r="K54" s="14"/>
      <c r="L54" s="15">
        <f t="shared" si="4"/>
        <v>127</v>
      </c>
    </row>
    <row r="55" spans="1:15" ht="72" customHeight="1" x14ac:dyDescent="0.25">
      <c r="A55" s="11"/>
      <c r="B55" s="11"/>
      <c r="C55" s="12">
        <v>49</v>
      </c>
      <c r="D55" s="11" t="s">
        <v>108</v>
      </c>
      <c r="E55" s="13">
        <v>0</v>
      </c>
      <c r="F55" s="13">
        <v>0</v>
      </c>
      <c r="G55" s="14">
        <v>0</v>
      </c>
      <c r="H55" s="13">
        <v>8</v>
      </c>
      <c r="I55" s="14">
        <v>8</v>
      </c>
      <c r="J55" s="14"/>
      <c r="K55" s="14"/>
      <c r="L55" s="15">
        <f t="shared" si="4"/>
        <v>16</v>
      </c>
      <c r="O55" s="16">
        <f>531-K58</f>
        <v>0</v>
      </c>
    </row>
    <row r="56" spans="1:15" ht="59.25" customHeight="1" x14ac:dyDescent="0.25">
      <c r="A56" s="11"/>
      <c r="B56" s="11"/>
      <c r="C56" s="12">
        <v>50</v>
      </c>
      <c r="D56" s="11" t="s">
        <v>109</v>
      </c>
      <c r="E56" s="13">
        <v>0</v>
      </c>
      <c r="F56" s="13">
        <v>0</v>
      </c>
      <c r="G56" s="14">
        <v>0</v>
      </c>
      <c r="H56" s="13">
        <v>6</v>
      </c>
      <c r="I56" s="14">
        <v>6</v>
      </c>
      <c r="J56" s="14"/>
      <c r="K56" s="14"/>
      <c r="L56" s="15">
        <f t="shared" si="4"/>
        <v>12</v>
      </c>
    </row>
    <row r="57" spans="1:15" ht="68.25" customHeight="1" x14ac:dyDescent="0.25">
      <c r="A57" s="11"/>
      <c r="B57" s="11"/>
      <c r="C57" s="12">
        <v>51</v>
      </c>
      <c r="D57" s="11" t="s">
        <v>110</v>
      </c>
      <c r="E57" s="13">
        <v>10</v>
      </c>
      <c r="F57" s="13">
        <v>10</v>
      </c>
      <c r="G57" s="14">
        <v>0</v>
      </c>
      <c r="H57" s="13">
        <v>0</v>
      </c>
      <c r="I57" s="14"/>
      <c r="J57" s="14"/>
      <c r="K57" s="14"/>
      <c r="L57" s="15">
        <f t="shared" si="4"/>
        <v>20</v>
      </c>
    </row>
    <row r="58" spans="1:15" ht="15.75" x14ac:dyDescent="0.25">
      <c r="A58" s="17" t="s">
        <v>111</v>
      </c>
      <c r="B58" s="17"/>
      <c r="C58" s="21" t="s">
        <v>10</v>
      </c>
      <c r="D58" s="22"/>
      <c r="E58" s="18">
        <f>SUM(E7:E55:E57)</f>
        <v>2392</v>
      </c>
      <c r="F58" s="18">
        <f>SUM(F7:F55:F57)</f>
        <v>1282</v>
      </c>
      <c r="G58" s="18">
        <f>SUM(G7:G55:G57)</f>
        <v>499</v>
      </c>
      <c r="H58" s="18">
        <f>SUM(H7:H55:H57)</f>
        <v>379</v>
      </c>
      <c r="I58" s="18">
        <f>SUM(I7:I55:I57)</f>
        <v>310</v>
      </c>
      <c r="J58" s="18">
        <f>SUM(J7:J55:J57)</f>
        <v>192</v>
      </c>
      <c r="K58" s="18">
        <f>SUM(K7:K55:K57)</f>
        <v>531</v>
      </c>
      <c r="L58" s="18">
        <f>SUM(L7:L57)</f>
        <v>5585</v>
      </c>
    </row>
  </sheetData>
  <mergeCells count="6">
    <mergeCell ref="K1:L1"/>
    <mergeCell ref="C5:C6"/>
    <mergeCell ref="D5:D6"/>
    <mergeCell ref="C58:D58"/>
    <mergeCell ref="H2:K2"/>
    <mergeCell ref="D3:L3"/>
  </mergeCells>
  <pageMargins left="0.25" right="0.25" top="0.75" bottom="0.75" header="0.3" footer="0.3"/>
  <pageSetup paperSize="9" scale="5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(2)</vt:lpstr>
      <vt:lpstr>'Лист1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pink gus</cp:lastModifiedBy>
  <dcterms:created xsi:type="dcterms:W3CDTF">2026-05-20T13:35:12Z</dcterms:created>
  <dcterms:modified xsi:type="dcterms:W3CDTF">2026-05-27T18:56:09Z</dcterms:modified>
</cp:coreProperties>
</file>